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macos/Desktop/"/>
    </mc:Choice>
  </mc:AlternateContent>
  <xr:revisionPtr revIDLastSave="0" documentId="8_{A98B5A3C-2FB8-2540-9057-BF14AE832055}" xr6:coauthVersionLast="47" xr6:coauthVersionMax="47" xr10:uidLastSave="{00000000-0000-0000-0000-000000000000}"/>
  <bookViews>
    <workbookView xWindow="0" yWindow="0" windowWidth="28800" windowHeight="18000" xr2:uid="{00000000-000D-0000-FFFF-FFFF00000000}"/>
  </bookViews>
  <sheets>
    <sheet name="Felsefe " sheetId="3" r:id="rId1"/>
  </sheets>
  <definedNames>
    <definedName name="_xlnm.Print_Area" localSheetId="0">'Felsefe '!$A$1:$S$64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04" i="3" l="1"/>
  <c r="H104" i="3"/>
  <c r="AB77" i="3" l="1"/>
  <c r="AB76" i="3"/>
  <c r="R103" i="3" l="1"/>
  <c r="H103" i="3"/>
  <c r="R102" i="3"/>
  <c r="H102" i="3"/>
  <c r="R101" i="3"/>
  <c r="H101" i="3"/>
  <c r="R100" i="3"/>
  <c r="H100" i="3"/>
  <c r="R99" i="3"/>
  <c r="H99" i="3"/>
  <c r="R98" i="3"/>
  <c r="H98" i="3"/>
  <c r="R97" i="3"/>
  <c r="H97" i="3"/>
  <c r="AB75" i="3"/>
  <c r="AB74" i="3"/>
  <c r="AB73" i="3"/>
  <c r="AB72" i="3"/>
  <c r="AB71" i="3"/>
  <c r="AB70" i="3"/>
  <c r="R94" i="3"/>
  <c r="H94" i="3"/>
  <c r="R93" i="3"/>
  <c r="H93" i="3"/>
  <c r="R92" i="3"/>
  <c r="H92" i="3"/>
  <c r="R91" i="3"/>
  <c r="H91" i="3"/>
  <c r="R90" i="3"/>
  <c r="H90" i="3"/>
  <c r="R89" i="3"/>
  <c r="H89" i="3"/>
  <c r="R88" i="3"/>
  <c r="H88" i="3"/>
  <c r="R87" i="3"/>
  <c r="H87" i="3"/>
  <c r="R86" i="3"/>
  <c r="H86" i="3"/>
  <c r="R84" i="3"/>
  <c r="H84" i="3"/>
  <c r="R83" i="3"/>
  <c r="H83" i="3"/>
  <c r="R82" i="3"/>
  <c r="H82" i="3"/>
  <c r="R81" i="3"/>
  <c r="H81" i="3"/>
  <c r="R80" i="3"/>
  <c r="H80" i="3"/>
  <c r="R79" i="3"/>
  <c r="H79" i="3"/>
  <c r="R74" i="3"/>
  <c r="H74" i="3"/>
  <c r="R73" i="3"/>
  <c r="H73" i="3"/>
  <c r="R72" i="3"/>
  <c r="H72" i="3"/>
  <c r="R71" i="3"/>
  <c r="H71" i="3"/>
  <c r="R70" i="3"/>
  <c r="H70" i="3"/>
  <c r="R41" i="3" l="1"/>
  <c r="H41" i="3"/>
  <c r="R57" i="3"/>
  <c r="R58" i="3"/>
  <c r="R59" i="3"/>
  <c r="R60" i="3"/>
  <c r="E16" i="3"/>
  <c r="H56" i="3"/>
  <c r="H57" i="3"/>
  <c r="H58" i="3"/>
  <c r="H59" i="3"/>
  <c r="S18" i="3"/>
  <c r="S16" i="3"/>
  <c r="O16" i="3"/>
  <c r="R14" i="3"/>
  <c r="R56" i="3" l="1"/>
  <c r="R55" i="3"/>
  <c r="R54" i="3"/>
  <c r="R53" i="3"/>
  <c r="H55" i="3"/>
  <c r="H54" i="3"/>
  <c r="H53" i="3"/>
  <c r="R44" i="3"/>
  <c r="R43" i="3"/>
  <c r="R42" i="3"/>
  <c r="R40" i="3"/>
  <c r="R38" i="3"/>
  <c r="H44" i="3"/>
  <c r="H43" i="3"/>
  <c r="H42" i="3"/>
  <c r="H40" i="3"/>
  <c r="H38" i="3"/>
  <c r="R29" i="3"/>
  <c r="R28" i="3"/>
  <c r="R27" i="3"/>
  <c r="R25" i="3"/>
  <c r="R24" i="3"/>
  <c r="R23" i="3"/>
  <c r="H29" i="3"/>
  <c r="H28" i="3"/>
  <c r="H27" i="3"/>
  <c r="H25" i="3"/>
  <c r="H24" i="3"/>
  <c r="H23" i="3"/>
  <c r="R11" i="3"/>
  <c r="R10" i="3"/>
  <c r="H14" i="3"/>
  <c r="H11" i="3"/>
  <c r="H10" i="3"/>
  <c r="S64" i="3" l="1"/>
  <c r="I64" i="3"/>
  <c r="S62" i="3"/>
  <c r="I62" i="3"/>
  <c r="S61" i="3"/>
  <c r="Q61" i="3"/>
  <c r="P61" i="3"/>
  <c r="O61" i="3"/>
  <c r="I61" i="3"/>
  <c r="G61" i="3"/>
  <c r="F61" i="3"/>
  <c r="E61" i="3"/>
  <c r="S49" i="3"/>
  <c r="I49" i="3"/>
  <c r="S47" i="3"/>
  <c r="I47" i="3"/>
  <c r="S46" i="3"/>
  <c r="Q46" i="3"/>
  <c r="P46" i="3"/>
  <c r="O46" i="3"/>
  <c r="I46" i="3"/>
  <c r="G46" i="3"/>
  <c r="F46" i="3"/>
  <c r="E46" i="3"/>
  <c r="S34" i="3"/>
  <c r="I34" i="3"/>
  <c r="S32" i="3"/>
  <c r="I32" i="3"/>
  <c r="S31" i="3"/>
  <c r="Q31" i="3"/>
  <c r="P31" i="3"/>
  <c r="O31" i="3"/>
  <c r="I31" i="3"/>
  <c r="G31" i="3"/>
  <c r="F31" i="3"/>
  <c r="E31" i="3"/>
  <c r="S19" i="3"/>
  <c r="I19" i="3"/>
  <c r="I18" i="3"/>
  <c r="S17" i="3"/>
  <c r="I17" i="3"/>
  <c r="Q16" i="3"/>
  <c r="P16" i="3"/>
  <c r="I16" i="3"/>
  <c r="G16" i="3"/>
  <c r="F16" i="3"/>
  <c r="H61" i="3" l="1"/>
  <c r="R61" i="3"/>
  <c r="R31" i="3"/>
  <c r="R16" i="3"/>
  <c r="H31" i="3"/>
  <c r="I5" i="3"/>
  <c r="R6" i="3" s="1"/>
  <c r="R46" i="3"/>
  <c r="H16" i="3"/>
  <c r="H46" i="3"/>
  <c r="C6" i="3"/>
  <c r="K6" i="3" l="1"/>
  <c r="E5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Reviewer</author>
    <author/>
  </authors>
  <commentList>
    <comment ref="C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M9" authorId="0" shapeId="0" xr:uid="{00000000-0006-0000-0000-000003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</t>
        </r>
      </text>
    </comment>
    <comment ref="N9" authorId="0" shapeId="0" xr:uid="{00000000-0006-0000-0000-000004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U9" authorId="1" shapeId="0" xr:uid="{00000000-0006-0000-0000-000005000000}">
      <text>
        <r>
          <rPr>
            <sz val="11"/>
            <color theme="1"/>
            <rFont val="Arial"/>
            <family val="2"/>
            <charset val="162"/>
          </rPr>
          <t>======
ID#AAAAN_rEQlU
Reviewer    (2021-08-17 07:59:37)
Lütfen bu hücreleri silmeyiniz!</t>
        </r>
      </text>
    </comment>
    <comment ref="V9" authorId="1" shapeId="0" xr:uid="{00000000-0006-0000-0000-000006000000}">
      <text>
        <r>
          <rPr>
            <sz val="11"/>
            <color theme="1"/>
            <rFont val="Arial"/>
            <family val="2"/>
            <charset val="162"/>
          </rPr>
          <t>======
ID#AAAAN_rEQmA
Reviewer    (2021-08-17 07:59:37)
Lütfen bu hücreleri silmeyiniz!</t>
        </r>
      </text>
    </comment>
    <comment ref="C22" authorId="0" shapeId="0" xr:uid="{00000000-0006-0000-0000-000007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22" authorId="0" shapeId="0" xr:uid="{00000000-0006-0000-0000-000008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22" authorId="0" shapeId="0" xr:uid="{00000000-0006-0000-0000-000009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22" authorId="0" shapeId="0" xr:uid="{00000000-0006-0000-0000-00000A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37" authorId="0" shapeId="0" xr:uid="{00000000-0006-0000-0000-00000B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37" authorId="0" shapeId="0" xr:uid="{00000000-0006-0000-0000-00000C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37" authorId="0" shapeId="0" xr:uid="{00000000-0006-0000-0000-00000D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37" authorId="0" shapeId="0" xr:uid="{00000000-0006-0000-0000-00000E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52" authorId="0" shapeId="0" xr:uid="{00000000-0006-0000-0000-00000F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D52" authorId="0" shapeId="0" xr:uid="{00000000-0006-0000-0000-000010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</t>
        </r>
      </text>
    </comment>
    <comment ref="M52" authorId="0" shapeId="0" xr:uid="{00000000-0006-0000-0000-000011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Z: Zorunlu
S: Seçmeli
OZ: Ortak Zorunlu
Ü: Üniversite Seçmeli
</t>
        </r>
      </text>
    </comment>
    <comment ref="N52" authorId="0" shapeId="0" xr:uid="{00000000-0006-0000-0000-000012000000}">
      <text>
        <r>
          <rPr>
            <b/>
            <sz val="9"/>
            <color indexed="81"/>
            <rFont val="Tahoma"/>
            <family val="2"/>
            <charset val="162"/>
          </rPr>
          <t>Reviewer:</t>
        </r>
        <r>
          <rPr>
            <sz val="9"/>
            <color indexed="81"/>
            <rFont val="Tahoma"/>
            <family val="2"/>
            <charset val="162"/>
          </rPr>
          <t xml:space="preserve">
YE: Yüzyüze Eğitim
UE: Uzaktan Eğitim
</t>
        </r>
      </text>
    </comment>
    <comment ref="C69" authorId="1" shapeId="0" xr:uid="{00000000-0006-0000-0000-000013000000}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D69" authorId="1" shapeId="0" xr:uid="{00000000-0006-0000-0000-000014000000}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  <comment ref="M69" authorId="1" shapeId="0" xr:uid="{00000000-0006-0000-0000-000015000000}">
      <text>
        <r>
          <rPr>
            <sz val="11"/>
            <color theme="1"/>
            <rFont val="Arial"/>
            <family val="2"/>
            <charset val="162"/>
          </rPr>
          <t>======
ID#AAAAN_rEQmE
Reviewer    (2021-08-17 07:59:37)
Z: Zorunlu
S: Seçmeli
OZ: Ortak Zorunlu
Ü: Üniversite Seçmeli</t>
        </r>
      </text>
    </comment>
    <comment ref="N69" authorId="1" shapeId="0" xr:uid="{00000000-0006-0000-0000-000016000000}">
      <text>
        <r>
          <rPr>
            <sz val="11"/>
            <color theme="1"/>
            <rFont val="Arial"/>
            <family val="2"/>
            <charset val="162"/>
          </rPr>
          <t>======
ID#AAAAN_rEQlA
Reviewer    (2021-08-17 07:59:37)
YE: Yüzyüze Eğitim
UE: Uzaktan Eğitim</t>
        </r>
      </text>
    </comment>
    <comment ref="W69" authorId="1" shapeId="0" xr:uid="{00000000-0006-0000-0000-000017000000}">
      <text>
        <r>
          <rPr>
            <sz val="11"/>
            <color theme="1"/>
            <rFont val="Arial"/>
            <family val="2"/>
            <charset val="162"/>
          </rPr>
          <t>======
ID#AAAAN_rEQlw
Reviewer    (2021-08-17 07:59:37)
Z: Zorunlu
S: Seçmeli
OZ: Ortak Zorunlu
Ü: Üniversite Seçmeli</t>
        </r>
      </text>
    </comment>
    <comment ref="X69" authorId="1" shapeId="0" xr:uid="{00000000-0006-0000-0000-000018000000}">
      <text>
        <r>
          <rPr>
            <sz val="11"/>
            <color theme="1"/>
            <rFont val="Arial"/>
            <family val="2"/>
            <charset val="162"/>
          </rPr>
          <t>======
ID#AAAAN_rEQko
Reviewer    (2021-08-17 07:59:37)
YE: Yüzyüze Eğitim
UE: Uzaktan Eğitim</t>
        </r>
      </text>
    </comment>
  </commentList>
</comments>
</file>

<file path=xl/sharedStrings.xml><?xml version="1.0" encoding="utf-8"?>
<sst xmlns="http://schemas.openxmlformats.org/spreadsheetml/2006/main" count="658" uniqueCount="272">
  <si>
    <t>ATATÜRK ÜNİVERSİTESİ</t>
  </si>
  <si>
    <t>Bu müfredat  toplam</t>
  </si>
  <si>
    <t>KREDİ,</t>
  </si>
  <si>
    <t>1. SINIF</t>
  </si>
  <si>
    <t>1. YARIYIL</t>
  </si>
  <si>
    <t>2. YARIYIL</t>
  </si>
  <si>
    <t>T</t>
  </si>
  <si>
    <t>U</t>
  </si>
  <si>
    <t>L</t>
  </si>
  <si>
    <t>K</t>
  </si>
  <si>
    <t>AKTS</t>
  </si>
  <si>
    <t>2. SINIF</t>
  </si>
  <si>
    <t>3. YARIYIL</t>
  </si>
  <si>
    <t>4. YARIYIL</t>
  </si>
  <si>
    <t>3. SINIF</t>
  </si>
  <si>
    <t>5. YARIYIL</t>
  </si>
  <si>
    <t>6. YARIYIL</t>
  </si>
  <si>
    <t>4. SINIF</t>
  </si>
  <si>
    <t>7. YARIYIL</t>
  </si>
  <si>
    <t>8. YARIYIL</t>
  </si>
  <si>
    <t>UE</t>
  </si>
  <si>
    <t>Eğitim Şekli</t>
  </si>
  <si>
    <r>
      <t xml:space="preserve">AKTS olarak, </t>
    </r>
    <r>
      <rPr>
        <b/>
        <sz val="10"/>
        <color rgb="FFFF0000"/>
        <rFont val="Arial"/>
        <family val="2"/>
        <charset val="162"/>
      </rPr>
      <t>2021-2022 eğitim-öğretim yılından</t>
    </r>
    <r>
      <rPr>
        <sz val="10"/>
        <color theme="1"/>
        <rFont val="Arial"/>
        <family val="2"/>
        <charset val="162"/>
      </rPr>
      <t xml:space="preserve"> itibaren uygulanacaktır.</t>
    </r>
  </si>
  <si>
    <t>YE</t>
  </si>
  <si>
    <t>TOPLAM</t>
  </si>
  <si>
    <t>Ders Adı</t>
  </si>
  <si>
    <t>Türü</t>
  </si>
  <si>
    <t>Ders Türü</t>
  </si>
  <si>
    <t>Yabancı Dil I</t>
  </si>
  <si>
    <t>Türk Dili I</t>
  </si>
  <si>
    <t>Yabancı Dil II</t>
  </si>
  <si>
    <t>Türk Dili II</t>
  </si>
  <si>
    <t>Kodu</t>
  </si>
  <si>
    <t>S</t>
  </si>
  <si>
    <t>OZ</t>
  </si>
  <si>
    <t>Z</t>
  </si>
  <si>
    <t>Seçmeli Ders Toplam</t>
  </si>
  <si>
    <t>UE Ders Toplam</t>
  </si>
  <si>
    <t>ÜS</t>
  </si>
  <si>
    <t>Üniv. Seçmeli Ders Toplam</t>
  </si>
  <si>
    <t>Uzaktan Eğitim Yoluyla Okutulan Ders Oranı (%):</t>
  </si>
  <si>
    <t>Seçmeli Ders Oranı (%):</t>
  </si>
  <si>
    <t>Üniversite Seçmeli Dersi Toplam AKTS:</t>
  </si>
  <si>
    <t>Felsefeye Giriş I</t>
  </si>
  <si>
    <t>Klasik Mantık</t>
  </si>
  <si>
    <t>Sosyolojiye Giriş I</t>
  </si>
  <si>
    <t>Seçmeli Ders 1</t>
  </si>
  <si>
    <t>Felsefeye Giriş II</t>
  </si>
  <si>
    <t>Modern Mantık</t>
  </si>
  <si>
    <t>Sosyolojiye Giriş II</t>
  </si>
  <si>
    <t>Seçmeli Ders 2</t>
  </si>
  <si>
    <t>İslam Felsefesine Giriş</t>
  </si>
  <si>
    <t>Sosyoloji Tarihi I</t>
  </si>
  <si>
    <t>Psikolojiye Giriş I</t>
  </si>
  <si>
    <t>Atatürk İlke ve İnkılapları Tarihi I</t>
  </si>
  <si>
    <t>Seçmeli Ders 3</t>
  </si>
  <si>
    <t>Üniversite Seçmeli Ders 1</t>
  </si>
  <si>
    <t>İslam Felsefesi Tarihi</t>
  </si>
  <si>
    <t>Sosyoloji Tarihi II</t>
  </si>
  <si>
    <t>Psikolojiye Giriş II</t>
  </si>
  <si>
    <t>Atatürk İlke ve İnkılapları Tarihi II</t>
  </si>
  <si>
    <t>Seçmeli Ders 4</t>
  </si>
  <si>
    <t>Üniversite Seçmeli Ders 2</t>
  </si>
  <si>
    <t xml:space="preserve">17.YY.Felsefe Tarihi Ve Metinleri </t>
  </si>
  <si>
    <t>Varlık Felsefesi</t>
  </si>
  <si>
    <t>Ahlak Felsefesi</t>
  </si>
  <si>
    <t>Gelişim Psikolojisi</t>
  </si>
  <si>
    <t>Seçmeli Ders 5</t>
  </si>
  <si>
    <t>Seçmeli Ders 6</t>
  </si>
  <si>
    <t>Seçmeli Ders 7</t>
  </si>
  <si>
    <t>Üniversite Seçmeli Ders 3</t>
  </si>
  <si>
    <t>18.YY.Felsefe Tarihi ve Metinleri</t>
  </si>
  <si>
    <t>Bilgi Felsefesi</t>
  </si>
  <si>
    <t>Uygulamalı Etik</t>
  </si>
  <si>
    <t>Öğrenme Psikolojisi</t>
  </si>
  <si>
    <t>Seçmeli Ders 8</t>
  </si>
  <si>
    <t>Seçmeli Ders 9</t>
  </si>
  <si>
    <t>Seçmeli Ders 10</t>
  </si>
  <si>
    <t>Üniversite Seçmeli Ders 4</t>
  </si>
  <si>
    <t xml:space="preserve">19.Yüzyıl Felsefe Tarihi ve Metinleri </t>
  </si>
  <si>
    <t>Siyaset Felsefesi</t>
  </si>
  <si>
    <t>Sosyal Psikoloji</t>
  </si>
  <si>
    <t>Çağdaş Sosyoloji Kuramları I</t>
  </si>
  <si>
    <t>Seçmeli Ders 11</t>
  </si>
  <si>
    <t>Seçmeli Ders 12</t>
  </si>
  <si>
    <t>Üniversite Seçmeli Ders 5</t>
  </si>
  <si>
    <t xml:space="preserve">20.Yüzyıl Felsefe Tarihi Ve Metinleri </t>
  </si>
  <si>
    <t>Tarih Felsefesi</t>
  </si>
  <si>
    <t>Çağdaş Psikoloji Akımları</t>
  </si>
  <si>
    <t>Çağdaş Sosyoloji Kuramları II</t>
  </si>
  <si>
    <t>Seçmeli Ders 13</t>
  </si>
  <si>
    <t>Seçmeli Ders 14</t>
  </si>
  <si>
    <t>Üniversite Seçmeli Ders 6</t>
  </si>
  <si>
    <t>EDEBİYAT FAKÜLTESİ</t>
  </si>
  <si>
    <t>FELSEFE LİSANS PROGRAMI MÜFREDAT PLANI</t>
  </si>
  <si>
    <t>Antik Felsefe I</t>
  </si>
  <si>
    <t>Antik Felsefe II</t>
  </si>
  <si>
    <t>Bilim Tarihi</t>
  </si>
  <si>
    <t>Bilim Felsefesi</t>
  </si>
  <si>
    <t>Ortaçağ Felsefesi</t>
  </si>
  <si>
    <t>Rönesans Felsefesi</t>
  </si>
  <si>
    <t>FLS 301</t>
  </si>
  <si>
    <t>FLS 302</t>
  </si>
  <si>
    <t>FLS 303</t>
  </si>
  <si>
    <t>FLS 304</t>
  </si>
  <si>
    <t>FLS 305</t>
  </si>
  <si>
    <t>FLS 307</t>
  </si>
  <si>
    <t>FLS 309</t>
  </si>
  <si>
    <t>FLS 306</t>
  </si>
  <si>
    <t>FLS 308</t>
  </si>
  <si>
    <t>FLS 310</t>
  </si>
  <si>
    <t>FLS 101</t>
  </si>
  <si>
    <t>FLS 103</t>
  </si>
  <si>
    <t>FLS 105</t>
  </si>
  <si>
    <t>FLS 107</t>
  </si>
  <si>
    <t>TD 1</t>
  </si>
  <si>
    <t>FLS 102</t>
  </si>
  <si>
    <t>FLS 104</t>
  </si>
  <si>
    <t>FLS 106</t>
  </si>
  <si>
    <t>FLS 108</t>
  </si>
  <si>
    <t>TD 2</t>
  </si>
  <si>
    <t>FLS 201</t>
  </si>
  <si>
    <t>FLS 203</t>
  </si>
  <si>
    <t>FLS 205</t>
  </si>
  <si>
    <t>FLS 207</t>
  </si>
  <si>
    <t>YD 1</t>
  </si>
  <si>
    <t>AİİT 1</t>
  </si>
  <si>
    <t>FLS 202</t>
  </si>
  <si>
    <t>FLS 204</t>
  </si>
  <si>
    <t>FLS 206</t>
  </si>
  <si>
    <t>FLS 208</t>
  </si>
  <si>
    <t>YD 2</t>
  </si>
  <si>
    <t>AİİT 2</t>
  </si>
  <si>
    <t>FLS 401</t>
  </si>
  <si>
    <t>FLS 403</t>
  </si>
  <si>
    <t>FLS 405</t>
  </si>
  <si>
    <t>FLS 407</t>
  </si>
  <si>
    <t>FLS 402</t>
  </si>
  <si>
    <t>FLS 404</t>
  </si>
  <si>
    <t>FLS 406</t>
  </si>
  <si>
    <t>FLS 408</t>
  </si>
  <si>
    <t xml:space="preserve">SEÇMELİ DERSLER </t>
  </si>
  <si>
    <t xml:space="preserve">ÜNİVERSİTE SEÇMELİ DERSLER </t>
  </si>
  <si>
    <t>Okutulacağı Yarıyıl</t>
  </si>
  <si>
    <t xml:space="preserve">Güz </t>
  </si>
  <si>
    <t>Bahar</t>
  </si>
  <si>
    <t>Felsefe Metinleri I</t>
  </si>
  <si>
    <t>FLS 109</t>
  </si>
  <si>
    <t>FLS 110</t>
  </si>
  <si>
    <t>FLS 111</t>
  </si>
  <si>
    <t>FLS 112</t>
  </si>
  <si>
    <t>FLS 113</t>
  </si>
  <si>
    <t>FLS 114</t>
  </si>
  <si>
    <t>FLS 115</t>
  </si>
  <si>
    <t>FLS 116</t>
  </si>
  <si>
    <t>FLS 117</t>
  </si>
  <si>
    <t>FLS 118</t>
  </si>
  <si>
    <t>FLS 311</t>
  </si>
  <si>
    <t>FLS 312</t>
  </si>
  <si>
    <t>FLS 313</t>
  </si>
  <si>
    <t>FLS 314</t>
  </si>
  <si>
    <t>FLS 315</t>
  </si>
  <si>
    <t>FLS 316</t>
  </si>
  <si>
    <t>FLS 317</t>
  </si>
  <si>
    <t>FLS 318</t>
  </si>
  <si>
    <t>FLS 319</t>
  </si>
  <si>
    <t>FLS 320</t>
  </si>
  <si>
    <t>FLS 321</t>
  </si>
  <si>
    <t>FLS 322</t>
  </si>
  <si>
    <t>FLS 323</t>
  </si>
  <si>
    <t>FLS 209</t>
  </si>
  <si>
    <t>FLS 210</t>
  </si>
  <si>
    <t>FLS 211</t>
  </si>
  <si>
    <t>FLS 212</t>
  </si>
  <si>
    <t>FLS 213</t>
  </si>
  <si>
    <t>FLS 214</t>
  </si>
  <si>
    <t>FLS 215</t>
  </si>
  <si>
    <t>FLS 216</t>
  </si>
  <si>
    <t>FLS 217</t>
  </si>
  <si>
    <t>FLS 218</t>
  </si>
  <si>
    <t>FLS 219</t>
  </si>
  <si>
    <t>FLS 220</t>
  </si>
  <si>
    <t>FLS 409</t>
  </si>
  <si>
    <t>FLS 410</t>
  </si>
  <si>
    <t>FLS 411</t>
  </si>
  <si>
    <t>FLS 412</t>
  </si>
  <si>
    <t>FLS 413</t>
  </si>
  <si>
    <t>FLS 414</t>
  </si>
  <si>
    <t>FLS 415</t>
  </si>
  <si>
    <t>FLS 416</t>
  </si>
  <si>
    <t>FLS 417</t>
  </si>
  <si>
    <t>FLS 418</t>
  </si>
  <si>
    <t>FLS 419</t>
  </si>
  <si>
    <t>FLS 420</t>
  </si>
  <si>
    <t>FLS 422</t>
  </si>
  <si>
    <t>FLS 421</t>
  </si>
  <si>
    <t>FLS 325</t>
  </si>
  <si>
    <t>FLS 327</t>
  </si>
  <si>
    <t>FLS 324</t>
  </si>
  <si>
    <t>FLS 326</t>
  </si>
  <si>
    <t>FLS 328</t>
  </si>
  <si>
    <t>Felsefe Metinleri II</t>
  </si>
  <si>
    <t>Patristik Felsefe</t>
  </si>
  <si>
    <t>Metafizik</t>
  </si>
  <si>
    <t>Osmanlı Türkçesi ve Felsefe Metinleri I</t>
  </si>
  <si>
    <t>Osmanlı Türkçesi ve Felsefe Metinleri II</t>
  </si>
  <si>
    <t>Aydınlanma Felsefesi</t>
  </si>
  <si>
    <t>Rasyonalizm</t>
  </si>
  <si>
    <t>Ampirizm</t>
  </si>
  <si>
    <t>Toplum Felsefesi</t>
  </si>
  <si>
    <t>Devlet Felsefesi</t>
  </si>
  <si>
    <t>İnsan Felsefesi</t>
  </si>
  <si>
    <t>İdealizm</t>
  </si>
  <si>
    <t>Analitik Felsefe</t>
  </si>
  <si>
    <t>Değer Felsefesi</t>
  </si>
  <si>
    <t>Materyalizm</t>
  </si>
  <si>
    <t>Zihin Felsefesi</t>
  </si>
  <si>
    <t>Özgürlük Sorunu</t>
  </si>
  <si>
    <t>Edebiyat Felsefesi</t>
  </si>
  <si>
    <t>Dil Felsefesi</t>
  </si>
  <si>
    <t>Günümüz Felsefe Akımları I</t>
  </si>
  <si>
    <t>İnsan Haklarının Felsefi Temelleri</t>
  </si>
  <si>
    <t>Varoluşçuluk</t>
  </si>
  <si>
    <t>Hukuk Felsefesi</t>
  </si>
  <si>
    <t>Din Felsefesi</t>
  </si>
  <si>
    <t>Estetik</t>
  </si>
  <si>
    <t>Günümüz Felsefe Akımları II</t>
  </si>
  <si>
    <t>Siyasi İdeolojiler</t>
  </si>
  <si>
    <t>Fenomenoloji</t>
  </si>
  <si>
    <t>Felsefenin İlkeleri</t>
  </si>
  <si>
    <t>Felsefenin Temel Kavramları</t>
  </si>
  <si>
    <t>Eleştirel Düşünme</t>
  </si>
  <si>
    <t>Mitoloji ve Felsefe</t>
  </si>
  <si>
    <t>Klasik Mantık Metinleri</t>
  </si>
  <si>
    <t>Modern Mantık Metinleri</t>
  </si>
  <si>
    <t>Sosyal Bilimlerde Araştırma Yöntemleri</t>
  </si>
  <si>
    <t>Bilgisayar Kullanımı</t>
  </si>
  <si>
    <t>İslam Felsefesi Metinleri I</t>
  </si>
  <si>
    <t>İslam Felsefesi Metinleri II</t>
  </si>
  <si>
    <t>Felsefi Okuma ve Yazma I</t>
  </si>
  <si>
    <t>Felsefi Okuma ve Yazma II</t>
  </si>
  <si>
    <t>Çağdaş Türk Düşünce Tarihi I</t>
  </si>
  <si>
    <t>Çağdaş Türk Düşünce Tarihi II</t>
  </si>
  <si>
    <t>Almanca I</t>
  </si>
  <si>
    <t>Almanca II</t>
  </si>
  <si>
    <t>Fransızca I</t>
  </si>
  <si>
    <t>Fransızca II</t>
  </si>
  <si>
    <t>Arapça I</t>
  </si>
  <si>
    <t>Arapça II</t>
  </si>
  <si>
    <t>Farsça I</t>
  </si>
  <si>
    <t>Farsça II</t>
  </si>
  <si>
    <t>Doğa Felsefesi</t>
  </si>
  <si>
    <t>Felsefe ve Edebiyat</t>
  </si>
  <si>
    <t>Kültür Felsefesi</t>
  </si>
  <si>
    <t>İnsan Hakları ve Demokrasi</t>
  </si>
  <si>
    <t>Siyasal İdeolojiler</t>
  </si>
  <si>
    <t xml:space="preserve">Felsefe ve Siyaset </t>
  </si>
  <si>
    <t>Bilim ve Etik</t>
  </si>
  <si>
    <t>Bilim ve İnsanın Geleceği</t>
  </si>
  <si>
    <t>FLS 01</t>
  </si>
  <si>
    <t>FLS 02</t>
  </si>
  <si>
    <t>FLS 03</t>
  </si>
  <si>
    <t>FLS 04</t>
  </si>
  <si>
    <t>FLS 05</t>
  </si>
  <si>
    <t>FLS 06</t>
  </si>
  <si>
    <t>FLS 07</t>
  </si>
  <si>
    <t>FLS 08</t>
  </si>
  <si>
    <t>Hermeneutik</t>
  </si>
  <si>
    <t>FLS 423</t>
  </si>
  <si>
    <t>Çocuklar İçin Felsefe I</t>
  </si>
  <si>
    <t>Çocuklar İçin Felsefe II</t>
  </si>
  <si>
    <t>FLS 424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</si>
</sst>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Calibri"/>
      <family val="2"/>
      <charset val="162"/>
    </font>
    <font>
      <b/>
      <sz val="9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sz val="9"/>
      <name val="Arial"/>
      <family val="2"/>
      <charset val="162"/>
    </font>
    <font>
      <sz val="11"/>
      <color theme="1"/>
      <name val="Calibri"/>
      <family val="2"/>
      <charset val="162"/>
    </font>
  </fonts>
  <fills count="10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theme="5" tint="0.59999389629810485"/>
        <bgColor rgb="FFFBE4D5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" fillId="0" borderId="0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0" fontId="1" fillId="0" borderId="3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Protection="1">
      <protection locked="0"/>
    </xf>
    <xf numFmtId="0" fontId="2" fillId="2" borderId="3" xfId="0" applyFont="1" applyFill="1" applyBorder="1" applyAlignment="1" applyProtection="1">
      <alignment horizontal="right"/>
      <protection locked="0"/>
    </xf>
    <xf numFmtId="0" fontId="1" fillId="2" borderId="3" xfId="0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4" xfId="0" applyFont="1" applyBorder="1" applyProtection="1"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1" fillId="0" borderId="4" xfId="0" applyFont="1" applyFill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Protection="1">
      <protection locked="0"/>
    </xf>
    <xf numFmtId="0" fontId="2" fillId="3" borderId="3" xfId="0" applyFont="1" applyFill="1" applyBorder="1" applyAlignment="1">
      <alignment horizontal="justify" vertical="center" wrapText="1"/>
    </xf>
    <xf numFmtId="0" fontId="2" fillId="3" borderId="3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</xf>
    <xf numFmtId="0" fontId="2" fillId="4" borderId="3" xfId="0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>
      <alignment horizontal="justify" vertical="center" wrapText="1"/>
    </xf>
    <xf numFmtId="0" fontId="2" fillId="4" borderId="3" xfId="0" applyFont="1" applyFill="1" applyBorder="1" applyAlignment="1" applyProtection="1">
      <alignment horizontal="center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/>
      <protection locked="0"/>
    </xf>
    <xf numFmtId="0" fontId="2" fillId="2" borderId="3" xfId="0" applyFont="1" applyFill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4" borderId="3" xfId="0" applyFont="1" applyFill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0" fontId="2" fillId="5" borderId="3" xfId="0" applyFont="1" applyFill="1" applyBorder="1" applyAlignment="1" applyProtection="1">
      <alignment horizontal="right"/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</xf>
    <xf numFmtId="0" fontId="1" fillId="5" borderId="3" xfId="0" applyFont="1" applyFill="1" applyBorder="1" applyAlignment="1" applyProtection="1">
      <alignment horizontal="center"/>
      <protection locked="0"/>
    </xf>
    <xf numFmtId="0" fontId="7" fillId="6" borderId="0" xfId="0" applyFont="1" applyFill="1" applyBorder="1" applyAlignment="1">
      <alignment vertical="center"/>
    </xf>
    <xf numFmtId="0" fontId="8" fillId="6" borderId="0" xfId="0" applyFont="1" applyFill="1" applyBorder="1"/>
    <xf numFmtId="0" fontId="7" fillId="7" borderId="0" xfId="0" applyFont="1" applyFill="1" applyBorder="1"/>
    <xf numFmtId="0" fontId="7" fillId="0" borderId="14" xfId="0" applyFont="1" applyBorder="1" applyAlignment="1">
      <alignment horizontal="center" vertical="center"/>
    </xf>
    <xf numFmtId="0" fontId="7" fillId="0" borderId="14" xfId="0" applyFont="1" applyBorder="1" applyAlignment="1">
      <alignment vertical="center"/>
    </xf>
    <xf numFmtId="0" fontId="7" fillId="0" borderId="14" xfId="0" applyFont="1" applyBorder="1" applyAlignment="1">
      <alignment horizontal="center" vertical="center" wrapText="1"/>
    </xf>
    <xf numFmtId="0" fontId="7" fillId="7" borderId="0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8" fillId="8" borderId="15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10" fillId="0" borderId="0" xfId="0" applyFont="1" applyBorder="1"/>
    <xf numFmtId="0" fontId="7" fillId="0" borderId="20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6" fillId="5" borderId="3" xfId="0" applyFont="1" applyFill="1" applyBorder="1" applyAlignment="1">
      <alignment vertical="center"/>
    </xf>
    <xf numFmtId="0" fontId="8" fillId="9" borderId="15" xfId="0" applyFont="1" applyFill="1" applyBorder="1" applyAlignment="1">
      <alignment horizontal="center"/>
    </xf>
    <xf numFmtId="0" fontId="8" fillId="9" borderId="16" xfId="0" applyFont="1" applyFill="1" applyBorder="1" applyAlignment="1">
      <alignment horizontal="center"/>
    </xf>
    <xf numFmtId="0" fontId="8" fillId="9" borderId="3" xfId="0" applyFont="1" applyFill="1" applyBorder="1" applyAlignment="1">
      <alignment horizontal="center"/>
    </xf>
    <xf numFmtId="0" fontId="11" fillId="5" borderId="3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11" fillId="2" borderId="4" xfId="0" applyFont="1" applyFill="1" applyBorder="1" applyAlignment="1">
      <alignment vertical="center"/>
    </xf>
    <xf numFmtId="0" fontId="8" fillId="8" borderId="14" xfId="0" applyFont="1" applyFill="1" applyBorder="1" applyAlignment="1">
      <alignment horizontal="center"/>
    </xf>
    <xf numFmtId="0" fontId="8" fillId="8" borderId="21" xfId="0" applyFont="1" applyFill="1" applyBorder="1" applyAlignment="1">
      <alignment horizontal="center"/>
    </xf>
    <xf numFmtId="0" fontId="8" fillId="8" borderId="22" xfId="0" applyFont="1" applyFill="1" applyBorder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164" fontId="3" fillId="0" borderId="9" xfId="0" applyNumberFormat="1" applyFont="1" applyBorder="1" applyAlignment="1" applyProtection="1">
      <alignment horizontal="left"/>
      <protection locked="0"/>
    </xf>
    <xf numFmtId="164" fontId="3" fillId="0" borderId="10" xfId="0" applyNumberFormat="1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right" vertical="center" wrapText="1"/>
      <protection locked="0"/>
    </xf>
    <xf numFmtId="0" fontId="2" fillId="0" borderId="6" xfId="0" applyFont="1" applyBorder="1" applyAlignment="1" applyProtection="1">
      <alignment horizontal="right" vertical="center" wrapText="1"/>
      <protection locked="0"/>
    </xf>
    <xf numFmtId="1" fontId="3" fillId="0" borderId="6" xfId="0" applyNumberFormat="1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left" vertical="center" wrapText="1"/>
      <protection locked="0"/>
    </xf>
    <xf numFmtId="0" fontId="2" fillId="0" borderId="6" xfId="0" quotePrefix="1" applyFont="1" applyBorder="1" applyAlignment="1" applyProtection="1">
      <alignment horizontal="left" vertical="center" wrapText="1"/>
      <protection locked="0"/>
    </xf>
    <xf numFmtId="0" fontId="2" fillId="0" borderId="7" xfId="0" quotePrefix="1" applyFont="1" applyBorder="1" applyAlignment="1" applyProtection="1">
      <alignment horizontal="left" vertical="center" wrapText="1"/>
      <protection locked="0"/>
    </xf>
    <xf numFmtId="0" fontId="7" fillId="0" borderId="16" xfId="0" applyFont="1" applyBorder="1" applyAlignment="1">
      <alignment horizontal="center"/>
    </xf>
    <xf numFmtId="0" fontId="10" fillId="0" borderId="17" xfId="0" applyFont="1" applyBorder="1"/>
    <xf numFmtId="0" fontId="10" fillId="0" borderId="18" xfId="0" applyFont="1" applyBorder="1"/>
    <xf numFmtId="0" fontId="7" fillId="5" borderId="1" xfId="0" applyFont="1" applyFill="1" applyBorder="1" applyAlignment="1">
      <alignment horizontal="center"/>
    </xf>
    <xf numFmtId="0" fontId="7" fillId="5" borderId="19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10" fillId="0" borderId="12" xfId="0" applyFont="1" applyBorder="1"/>
    <xf numFmtId="0" fontId="10" fillId="0" borderId="13" xfId="0" applyFont="1" applyBorder="1"/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04"/>
  <sheetViews>
    <sheetView tabSelected="1" topLeftCell="A59" zoomScale="98" zoomScaleNormal="98" workbookViewId="0">
      <selection activeCell="K105" sqref="K105"/>
    </sheetView>
  </sheetViews>
  <sheetFormatPr baseColWidth="10" defaultColWidth="9.1640625" defaultRowHeight="13" x14ac:dyDescent="0.15"/>
  <cols>
    <col min="1" max="1" width="8.1640625" style="53" customWidth="1"/>
    <col min="2" max="2" width="35.5" style="1" customWidth="1"/>
    <col min="3" max="3" width="4.5" style="6" customWidth="1"/>
    <col min="4" max="4" width="6.5" style="1" customWidth="1"/>
    <col min="5" max="8" width="3.5" style="6" customWidth="1"/>
    <col min="9" max="9" width="5.5" style="6" customWidth="1"/>
    <col min="10" max="10" width="2.5" style="1" customWidth="1"/>
    <col min="11" max="11" width="7.6640625" style="53" customWidth="1"/>
    <col min="12" max="12" width="32.83203125" style="1" customWidth="1"/>
    <col min="13" max="13" width="4.5" style="6" customWidth="1"/>
    <col min="14" max="14" width="6.5" style="1" customWidth="1"/>
    <col min="15" max="18" width="3.5" style="1" customWidth="1"/>
    <col min="19" max="19" width="5.5" style="1" customWidth="1"/>
    <col min="20" max="20" width="9.1640625" style="1"/>
    <col min="21" max="21" width="11.83203125" style="1" customWidth="1"/>
    <col min="22" max="22" width="29.5" style="1" customWidth="1"/>
    <col min="23" max="23" width="4.5" style="1" bestFit="1" customWidth="1"/>
    <col min="24" max="24" width="10.5" style="1" bestFit="1" customWidth="1"/>
    <col min="25" max="25" width="1.83203125" style="1" bestFit="1" customWidth="1"/>
    <col min="26" max="26" width="2" style="1" bestFit="1" customWidth="1"/>
    <col min="27" max="27" width="1.83203125" style="1" bestFit="1" customWidth="1"/>
    <col min="28" max="28" width="2" style="1" bestFit="1" customWidth="1"/>
    <col min="29" max="29" width="5.5" style="1" bestFit="1" customWidth="1"/>
    <col min="30" max="30" width="16.1640625" style="1" bestFit="1" customWidth="1"/>
    <col min="31" max="16384" width="9.1640625" style="1"/>
  </cols>
  <sheetData>
    <row r="1" spans="1:22" x14ac:dyDescent="0.15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22" x14ac:dyDescent="0.15">
      <c r="A2" s="87" t="s">
        <v>93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22" x14ac:dyDescent="0.15">
      <c r="A3" s="87" t="s">
        <v>94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4" spans="1:22" x14ac:dyDescent="0.15">
      <c r="A4" s="44"/>
      <c r="B4" s="31"/>
      <c r="C4" s="31"/>
      <c r="D4" s="31"/>
      <c r="E4" s="31"/>
      <c r="F4" s="31"/>
      <c r="G4" s="31"/>
      <c r="H4" s="31"/>
      <c r="I4" s="31"/>
      <c r="J4" s="31"/>
      <c r="K4" s="44"/>
      <c r="L4" s="31"/>
      <c r="M4" s="31"/>
      <c r="N4" s="31"/>
      <c r="O4" s="31"/>
      <c r="P4" s="31"/>
      <c r="Q4" s="31"/>
      <c r="R4" s="31"/>
      <c r="S4" s="31"/>
    </row>
    <row r="5" spans="1:22" s="2" customFormat="1" ht="15.75" customHeight="1" x14ac:dyDescent="0.2">
      <c r="A5" s="93" t="s">
        <v>1</v>
      </c>
      <c r="B5" s="94"/>
      <c r="C5" s="94"/>
      <c r="D5" s="94"/>
      <c r="E5" s="95">
        <f>H16+R16+H31+R31+H46+R46+H61+R61</f>
        <v>146</v>
      </c>
      <c r="F5" s="95"/>
      <c r="G5" s="96" t="s">
        <v>2</v>
      </c>
      <c r="H5" s="96"/>
      <c r="I5" s="26">
        <f>I16+S16+I31+S31+I46+S46+I61+S61</f>
        <v>240</v>
      </c>
      <c r="J5" s="97" t="s">
        <v>22</v>
      </c>
      <c r="K5" s="97"/>
      <c r="L5" s="97"/>
      <c r="M5" s="97"/>
      <c r="N5" s="97"/>
      <c r="O5" s="97"/>
      <c r="P5" s="97"/>
      <c r="Q5" s="97"/>
      <c r="R5" s="97"/>
      <c r="S5" s="98"/>
    </row>
    <row r="6" spans="1:22" ht="14.5" customHeight="1" x14ac:dyDescent="0.15">
      <c r="A6" s="89" t="s">
        <v>42</v>
      </c>
      <c r="B6" s="90"/>
      <c r="C6" s="27">
        <f>I19+S19+I34+S34+I49+S49+I64+S64</f>
        <v>18</v>
      </c>
      <c r="D6" s="90" t="s">
        <v>41</v>
      </c>
      <c r="E6" s="90"/>
      <c r="F6" s="90"/>
      <c r="G6" s="90"/>
      <c r="H6" s="90"/>
      <c r="I6" s="90"/>
      <c r="J6" s="90"/>
      <c r="K6" s="27">
        <f>((I18+S18+I33+S33+I19+S19+I34+S34+I48+I49+S48+S49+I63+I64+S63+S64)/I5*100)</f>
        <v>32.5</v>
      </c>
      <c r="L6" s="90" t="s">
        <v>40</v>
      </c>
      <c r="M6" s="90"/>
      <c r="N6" s="90"/>
      <c r="O6" s="90"/>
      <c r="P6" s="90"/>
      <c r="Q6" s="90"/>
      <c r="R6" s="91">
        <f>((I17+S17+I32+S32+I47+S47+I62+S62)/I5)*100</f>
        <v>10</v>
      </c>
      <c r="S6" s="92"/>
    </row>
    <row r="7" spans="1:22" ht="20" customHeight="1" x14ac:dyDescent="0.15">
      <c r="A7" s="87" t="s">
        <v>3</v>
      </c>
      <c r="B7" s="87"/>
      <c r="C7" s="87"/>
      <c r="D7" s="87"/>
      <c r="E7" s="87"/>
      <c r="F7" s="87"/>
      <c r="G7" s="87"/>
      <c r="H7" s="87"/>
      <c r="I7" s="87"/>
      <c r="J7" s="87"/>
      <c r="K7" s="87"/>
      <c r="L7" s="87"/>
      <c r="M7" s="87"/>
      <c r="N7" s="87"/>
      <c r="O7" s="87"/>
      <c r="P7" s="87"/>
      <c r="Q7" s="87"/>
      <c r="R7" s="87"/>
      <c r="S7" s="87"/>
    </row>
    <row r="8" spans="1:22" x14ac:dyDescent="0.15">
      <c r="A8" s="88" t="s">
        <v>4</v>
      </c>
      <c r="B8" s="88"/>
      <c r="C8" s="88"/>
      <c r="D8" s="88"/>
      <c r="E8" s="88"/>
      <c r="F8" s="88"/>
      <c r="G8" s="88"/>
      <c r="H8" s="88"/>
      <c r="I8" s="88"/>
      <c r="J8" s="3"/>
      <c r="K8" s="88" t="s">
        <v>5</v>
      </c>
      <c r="L8" s="88"/>
      <c r="M8" s="88"/>
      <c r="N8" s="88"/>
      <c r="O8" s="88"/>
      <c r="P8" s="88"/>
      <c r="Q8" s="88"/>
      <c r="R8" s="88"/>
      <c r="S8" s="88"/>
    </row>
    <row r="9" spans="1:22" s="2" customFormat="1" ht="29.25" customHeight="1" x14ac:dyDescent="0.2">
      <c r="A9" s="45" t="s">
        <v>32</v>
      </c>
      <c r="B9" s="7" t="s">
        <v>25</v>
      </c>
      <c r="C9" s="8" t="s">
        <v>26</v>
      </c>
      <c r="D9" s="10" t="s">
        <v>21</v>
      </c>
      <c r="E9" s="8" t="s">
        <v>6</v>
      </c>
      <c r="F9" s="8" t="s">
        <v>7</v>
      </c>
      <c r="G9" s="8" t="s">
        <v>8</v>
      </c>
      <c r="H9" s="18" t="s">
        <v>9</v>
      </c>
      <c r="I9" s="8" t="s">
        <v>10</v>
      </c>
      <c r="J9" s="9"/>
      <c r="K9" s="45" t="s">
        <v>32</v>
      </c>
      <c r="L9" s="7" t="s">
        <v>25</v>
      </c>
      <c r="M9" s="8" t="s">
        <v>26</v>
      </c>
      <c r="N9" s="10" t="s">
        <v>21</v>
      </c>
      <c r="O9" s="8" t="s">
        <v>6</v>
      </c>
      <c r="P9" s="8" t="s">
        <v>7</v>
      </c>
      <c r="Q9" s="8" t="s">
        <v>8</v>
      </c>
      <c r="R9" s="18" t="s">
        <v>9</v>
      </c>
      <c r="S9" s="8" t="s">
        <v>10</v>
      </c>
      <c r="U9" s="61" t="s">
        <v>27</v>
      </c>
      <c r="V9" s="61" t="s">
        <v>21</v>
      </c>
    </row>
    <row r="10" spans="1:22" ht="14" x14ac:dyDescent="0.15">
      <c r="A10" s="46" t="s">
        <v>111</v>
      </c>
      <c r="B10" s="33" t="s">
        <v>43</v>
      </c>
      <c r="C10" s="32" t="s">
        <v>35</v>
      </c>
      <c r="D10" s="32" t="s">
        <v>23</v>
      </c>
      <c r="E10" s="32">
        <v>4</v>
      </c>
      <c r="F10" s="32">
        <v>0</v>
      </c>
      <c r="G10" s="32">
        <v>0</v>
      </c>
      <c r="H10" s="35">
        <f>E10+(F10+G10)/2</f>
        <v>4</v>
      </c>
      <c r="I10" s="32">
        <v>7</v>
      </c>
      <c r="K10" s="46" t="s">
        <v>116</v>
      </c>
      <c r="L10" s="34" t="s">
        <v>47</v>
      </c>
      <c r="M10" s="32" t="s">
        <v>35</v>
      </c>
      <c r="N10" s="32" t="s">
        <v>23</v>
      </c>
      <c r="O10" s="32">
        <v>4</v>
      </c>
      <c r="P10" s="32">
        <v>0</v>
      </c>
      <c r="Q10" s="32">
        <v>0</v>
      </c>
      <c r="R10" s="35">
        <f>O10+(P10+Q10)/2</f>
        <v>4</v>
      </c>
      <c r="S10" s="32">
        <v>7</v>
      </c>
      <c r="U10" s="62" t="s">
        <v>35</v>
      </c>
      <c r="V10" s="62" t="s">
        <v>23</v>
      </c>
    </row>
    <row r="11" spans="1:22" ht="14" x14ac:dyDescent="0.15">
      <c r="A11" s="46" t="s">
        <v>112</v>
      </c>
      <c r="B11" s="33" t="s">
        <v>44</v>
      </c>
      <c r="C11" s="32" t="s">
        <v>35</v>
      </c>
      <c r="D11" s="32" t="s">
        <v>23</v>
      </c>
      <c r="E11" s="32">
        <v>4</v>
      </c>
      <c r="F11" s="32">
        <v>0</v>
      </c>
      <c r="G11" s="32">
        <v>0</v>
      </c>
      <c r="H11" s="35">
        <f t="shared" ref="H11:H14" si="0">E11+(F11+G11)/2</f>
        <v>4</v>
      </c>
      <c r="I11" s="32">
        <v>7</v>
      </c>
      <c r="K11" s="46" t="s">
        <v>117</v>
      </c>
      <c r="L11" s="34" t="s">
        <v>48</v>
      </c>
      <c r="M11" s="32" t="s">
        <v>35</v>
      </c>
      <c r="N11" s="32" t="s">
        <v>23</v>
      </c>
      <c r="O11" s="32">
        <v>4</v>
      </c>
      <c r="P11" s="32">
        <v>0</v>
      </c>
      <c r="Q11" s="32">
        <v>0</v>
      </c>
      <c r="R11" s="35">
        <f t="shared" ref="R11" si="1">O11+(P11+Q11)/2</f>
        <v>4</v>
      </c>
      <c r="S11" s="32">
        <v>7</v>
      </c>
      <c r="U11" s="62" t="s">
        <v>33</v>
      </c>
      <c r="V11" s="62" t="s">
        <v>20</v>
      </c>
    </row>
    <row r="12" spans="1:22" ht="14" x14ac:dyDescent="0.15">
      <c r="A12" s="46" t="s">
        <v>113</v>
      </c>
      <c r="B12" s="34" t="s">
        <v>95</v>
      </c>
      <c r="C12" s="32" t="s">
        <v>35</v>
      </c>
      <c r="D12" s="32" t="s">
        <v>23</v>
      </c>
      <c r="E12" s="32">
        <v>2</v>
      </c>
      <c r="F12" s="32">
        <v>0</v>
      </c>
      <c r="G12" s="32">
        <v>0</v>
      </c>
      <c r="H12" s="35">
        <v>2</v>
      </c>
      <c r="I12" s="32">
        <v>5</v>
      </c>
      <c r="K12" s="46" t="s">
        <v>118</v>
      </c>
      <c r="L12" s="34" t="s">
        <v>96</v>
      </c>
      <c r="M12" s="32" t="s">
        <v>35</v>
      </c>
      <c r="N12" s="32" t="s">
        <v>23</v>
      </c>
      <c r="O12" s="32">
        <v>2</v>
      </c>
      <c r="P12" s="32">
        <v>0</v>
      </c>
      <c r="Q12" s="32">
        <v>0</v>
      </c>
      <c r="R12" s="35">
        <v>2</v>
      </c>
      <c r="S12" s="32">
        <v>5</v>
      </c>
      <c r="U12" s="62" t="s">
        <v>34</v>
      </c>
      <c r="V12" s="62"/>
    </row>
    <row r="13" spans="1:22" ht="14" x14ac:dyDescent="0.15">
      <c r="A13" s="46" t="s">
        <v>114</v>
      </c>
      <c r="B13" s="34" t="s">
        <v>45</v>
      </c>
      <c r="C13" s="32" t="s">
        <v>35</v>
      </c>
      <c r="D13" s="32" t="s">
        <v>23</v>
      </c>
      <c r="E13" s="32">
        <v>4</v>
      </c>
      <c r="F13" s="32">
        <v>0</v>
      </c>
      <c r="G13" s="32">
        <v>0</v>
      </c>
      <c r="H13" s="35">
        <v>4</v>
      </c>
      <c r="I13" s="32">
        <v>7</v>
      </c>
      <c r="K13" s="46" t="s">
        <v>119</v>
      </c>
      <c r="L13" s="34" t="s">
        <v>49</v>
      </c>
      <c r="M13" s="32" t="s">
        <v>35</v>
      </c>
      <c r="N13" s="32" t="s">
        <v>23</v>
      </c>
      <c r="O13" s="32">
        <v>4</v>
      </c>
      <c r="P13" s="32">
        <v>0</v>
      </c>
      <c r="Q13" s="32">
        <v>0</v>
      </c>
      <c r="R13" s="35">
        <v>4</v>
      </c>
      <c r="S13" s="32">
        <v>7</v>
      </c>
      <c r="U13" s="62" t="s">
        <v>38</v>
      </c>
      <c r="V13" s="62"/>
    </row>
    <row r="14" spans="1:22" ht="14" x14ac:dyDescent="0.15">
      <c r="A14" s="47" t="s">
        <v>115</v>
      </c>
      <c r="B14" s="40" t="s">
        <v>29</v>
      </c>
      <c r="C14" s="39" t="s">
        <v>34</v>
      </c>
      <c r="D14" s="39" t="s">
        <v>20</v>
      </c>
      <c r="E14" s="39">
        <v>2</v>
      </c>
      <c r="F14" s="39">
        <v>0</v>
      </c>
      <c r="G14" s="39">
        <v>0</v>
      </c>
      <c r="H14" s="41">
        <f t="shared" si="0"/>
        <v>2</v>
      </c>
      <c r="I14" s="39">
        <v>1</v>
      </c>
      <c r="J14" s="20"/>
      <c r="K14" s="47" t="s">
        <v>120</v>
      </c>
      <c r="L14" s="40" t="s">
        <v>31</v>
      </c>
      <c r="M14" s="39" t="s">
        <v>34</v>
      </c>
      <c r="N14" s="39" t="s">
        <v>20</v>
      </c>
      <c r="O14" s="39">
        <v>2</v>
      </c>
      <c r="P14" s="39">
        <v>0</v>
      </c>
      <c r="Q14" s="39">
        <v>0</v>
      </c>
      <c r="R14" s="41">
        <f>O14+(P14+Q14)/2</f>
        <v>2</v>
      </c>
      <c r="S14" s="39">
        <v>1</v>
      </c>
    </row>
    <row r="15" spans="1:22" x14ac:dyDescent="0.15">
      <c r="A15" s="48"/>
      <c r="B15" s="12" t="s">
        <v>46</v>
      </c>
      <c r="C15" s="11" t="s">
        <v>33</v>
      </c>
      <c r="D15" s="11" t="s">
        <v>23</v>
      </c>
      <c r="E15" s="11">
        <v>2</v>
      </c>
      <c r="F15" s="11">
        <v>0</v>
      </c>
      <c r="G15" s="11">
        <v>0</v>
      </c>
      <c r="H15" s="13">
        <v>2</v>
      </c>
      <c r="I15" s="11">
        <v>3</v>
      </c>
      <c r="J15" s="20"/>
      <c r="K15" s="48"/>
      <c r="L15" s="12" t="s">
        <v>50</v>
      </c>
      <c r="M15" s="11" t="s">
        <v>33</v>
      </c>
      <c r="N15" s="11" t="s">
        <v>23</v>
      </c>
      <c r="O15" s="11">
        <v>2</v>
      </c>
      <c r="P15" s="11">
        <v>0</v>
      </c>
      <c r="Q15" s="11">
        <v>0</v>
      </c>
      <c r="R15" s="13">
        <v>2</v>
      </c>
      <c r="S15" s="11">
        <v>3</v>
      </c>
    </row>
    <row r="16" spans="1:22" x14ac:dyDescent="0.15">
      <c r="A16" s="49"/>
      <c r="B16" s="15" t="s">
        <v>24</v>
      </c>
      <c r="C16" s="30"/>
      <c r="D16" s="4"/>
      <c r="E16" s="17">
        <f>SUM(E10:E15)</f>
        <v>18</v>
      </c>
      <c r="F16" s="17">
        <f>SUM(F10:F15)</f>
        <v>0</v>
      </c>
      <c r="G16" s="17">
        <f>SUM(G10:G15)</f>
        <v>0</v>
      </c>
      <c r="H16" s="17">
        <f>E16+(F16+G16)/2</f>
        <v>18</v>
      </c>
      <c r="I16" s="17">
        <f>SUM(I10:I15)</f>
        <v>30</v>
      </c>
      <c r="K16" s="49"/>
      <c r="L16" s="15" t="s">
        <v>24</v>
      </c>
      <c r="M16" s="30"/>
      <c r="N16" s="4"/>
      <c r="O16" s="17">
        <f>SUM(O10:O15)</f>
        <v>18</v>
      </c>
      <c r="P16" s="17">
        <f>SUM(P10:P14)</f>
        <v>0</v>
      </c>
      <c r="Q16" s="17">
        <f>SUM(Q10:Q14)</f>
        <v>0</v>
      </c>
      <c r="R16" s="17">
        <f t="shared" ref="R16" si="2">O16+(P16+Q16)/2</f>
        <v>18</v>
      </c>
      <c r="S16" s="17">
        <f>SUM(S10:S15)</f>
        <v>30</v>
      </c>
    </row>
    <row r="17" spans="1:19" x14ac:dyDescent="0.15">
      <c r="A17" s="49"/>
      <c r="B17" s="16" t="s">
        <v>37</v>
      </c>
      <c r="C17" s="5"/>
      <c r="D17" s="4"/>
      <c r="E17" s="14">
        <v>2</v>
      </c>
      <c r="F17" s="14">
        <v>0</v>
      </c>
      <c r="G17" s="14">
        <v>0</v>
      </c>
      <c r="H17" s="14">
        <v>2</v>
      </c>
      <c r="I17" s="17">
        <f>SUMIF(D10:D15,"=UE",I10:I15)</f>
        <v>1</v>
      </c>
      <c r="K17" s="49"/>
      <c r="L17" s="16" t="s">
        <v>37</v>
      </c>
      <c r="M17" s="5"/>
      <c r="N17" s="4"/>
      <c r="O17" s="14">
        <v>2</v>
      </c>
      <c r="P17" s="14">
        <v>0</v>
      </c>
      <c r="Q17" s="14">
        <v>0</v>
      </c>
      <c r="R17" s="14">
        <v>2</v>
      </c>
      <c r="S17" s="17">
        <f>SUMIF(N10:N14,"=UE",S10:S14)</f>
        <v>1</v>
      </c>
    </row>
    <row r="18" spans="1:19" x14ac:dyDescent="0.15">
      <c r="A18" s="48"/>
      <c r="B18" s="21" t="s">
        <v>36</v>
      </c>
      <c r="C18" s="11"/>
      <c r="D18" s="12"/>
      <c r="E18" s="13">
        <v>2</v>
      </c>
      <c r="F18" s="13">
        <v>0</v>
      </c>
      <c r="G18" s="13">
        <v>0</v>
      </c>
      <c r="H18" s="13">
        <v>2</v>
      </c>
      <c r="I18" s="22">
        <f>SUMIF(C10:C15,"=S",I10:I15)</f>
        <v>3</v>
      </c>
      <c r="K18" s="48"/>
      <c r="L18" s="21" t="s">
        <v>36</v>
      </c>
      <c r="M18" s="11"/>
      <c r="N18" s="12"/>
      <c r="O18" s="13">
        <v>2</v>
      </c>
      <c r="P18" s="13">
        <v>0</v>
      </c>
      <c r="Q18" s="13">
        <v>0</v>
      </c>
      <c r="R18" s="13">
        <v>2</v>
      </c>
      <c r="S18" s="22">
        <f>SUMIF(M10:M15,"=S",S10:S15)</f>
        <v>3</v>
      </c>
    </row>
    <row r="19" spans="1:19" x14ac:dyDescent="0.15">
      <c r="A19" s="54"/>
      <c r="B19" s="55" t="s">
        <v>39</v>
      </c>
      <c r="C19" s="56"/>
      <c r="D19" s="57"/>
      <c r="E19" s="58">
        <v>0</v>
      </c>
      <c r="F19" s="58">
        <v>0</v>
      </c>
      <c r="G19" s="58">
        <v>0</v>
      </c>
      <c r="H19" s="58">
        <v>0</v>
      </c>
      <c r="I19" s="59">
        <f>SUMIF(C10:C15,"=ÜS",I10:I15)</f>
        <v>0</v>
      </c>
      <c r="K19" s="54"/>
      <c r="L19" s="55" t="s">
        <v>39</v>
      </c>
      <c r="M19" s="56"/>
      <c r="N19" s="57"/>
      <c r="O19" s="58">
        <v>0</v>
      </c>
      <c r="P19" s="58">
        <v>0</v>
      </c>
      <c r="Q19" s="58">
        <v>0</v>
      </c>
      <c r="R19" s="58">
        <v>0</v>
      </c>
      <c r="S19" s="59">
        <f>SUMIF(M10:M14,"=ÜS",S10:S14)</f>
        <v>0</v>
      </c>
    </row>
    <row r="20" spans="1:19" ht="22.5" customHeight="1" x14ac:dyDescent="0.15">
      <c r="A20" s="87" t="s">
        <v>11</v>
      </c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</row>
    <row r="21" spans="1:19" x14ac:dyDescent="0.15">
      <c r="A21" s="88" t="s">
        <v>12</v>
      </c>
      <c r="B21" s="88"/>
      <c r="C21" s="88"/>
      <c r="D21" s="88"/>
      <c r="E21" s="88"/>
      <c r="F21" s="88"/>
      <c r="G21" s="88"/>
      <c r="H21" s="88"/>
      <c r="I21" s="88"/>
      <c r="J21" s="3"/>
      <c r="K21" s="88" t="s">
        <v>13</v>
      </c>
      <c r="L21" s="88"/>
      <c r="M21" s="88"/>
      <c r="N21" s="88"/>
      <c r="O21" s="88"/>
      <c r="P21" s="88"/>
      <c r="Q21" s="88"/>
      <c r="R21" s="88"/>
      <c r="S21" s="88"/>
    </row>
    <row r="22" spans="1:19" s="2" customFormat="1" ht="28" x14ac:dyDescent="0.2">
      <c r="A22" s="45" t="s">
        <v>32</v>
      </c>
      <c r="B22" s="7" t="s">
        <v>25</v>
      </c>
      <c r="C22" s="8" t="s">
        <v>26</v>
      </c>
      <c r="D22" s="10" t="s">
        <v>21</v>
      </c>
      <c r="E22" s="8" t="s">
        <v>6</v>
      </c>
      <c r="F22" s="8" t="s">
        <v>7</v>
      </c>
      <c r="G22" s="8" t="s">
        <v>8</v>
      </c>
      <c r="H22" s="19" t="s">
        <v>9</v>
      </c>
      <c r="I22" s="8" t="s">
        <v>10</v>
      </c>
      <c r="J22" s="9"/>
      <c r="K22" s="45" t="s">
        <v>32</v>
      </c>
      <c r="L22" s="7" t="s">
        <v>25</v>
      </c>
      <c r="M22" s="8" t="s">
        <v>26</v>
      </c>
      <c r="N22" s="10" t="s">
        <v>21</v>
      </c>
      <c r="O22" s="8" t="s">
        <v>6</v>
      </c>
      <c r="P22" s="8" t="s">
        <v>7</v>
      </c>
      <c r="Q22" s="8" t="s">
        <v>8</v>
      </c>
      <c r="R22" s="19" t="s">
        <v>9</v>
      </c>
      <c r="S22" s="8" t="s">
        <v>10</v>
      </c>
    </row>
    <row r="23" spans="1:19" ht="14" x14ac:dyDescent="0.15">
      <c r="A23" s="46" t="s">
        <v>121</v>
      </c>
      <c r="B23" s="34" t="s">
        <v>51</v>
      </c>
      <c r="C23" s="32" t="s">
        <v>35</v>
      </c>
      <c r="D23" s="32" t="s">
        <v>23</v>
      </c>
      <c r="E23" s="32">
        <v>2</v>
      </c>
      <c r="F23" s="32">
        <v>0</v>
      </c>
      <c r="G23" s="32">
        <v>0</v>
      </c>
      <c r="H23" s="35">
        <f>E23+(F23+G23)/2</f>
        <v>2</v>
      </c>
      <c r="I23" s="32">
        <v>6</v>
      </c>
      <c r="K23" s="46" t="s">
        <v>127</v>
      </c>
      <c r="L23" s="34" t="s">
        <v>57</v>
      </c>
      <c r="M23" s="32" t="s">
        <v>35</v>
      </c>
      <c r="N23" s="32" t="s">
        <v>23</v>
      </c>
      <c r="O23" s="32">
        <v>4</v>
      </c>
      <c r="P23" s="32">
        <v>0</v>
      </c>
      <c r="Q23" s="32">
        <v>0</v>
      </c>
      <c r="R23" s="35">
        <f>O23+(P23+Q23)/2</f>
        <v>4</v>
      </c>
      <c r="S23" s="32">
        <v>6</v>
      </c>
    </row>
    <row r="24" spans="1:19" ht="14" x14ac:dyDescent="0.15">
      <c r="A24" s="46" t="s">
        <v>122</v>
      </c>
      <c r="B24" s="34" t="s">
        <v>99</v>
      </c>
      <c r="C24" s="32" t="s">
        <v>35</v>
      </c>
      <c r="D24" s="32" t="s">
        <v>23</v>
      </c>
      <c r="E24" s="32">
        <v>2</v>
      </c>
      <c r="F24" s="32">
        <v>0</v>
      </c>
      <c r="G24" s="32">
        <v>0</v>
      </c>
      <c r="H24" s="35">
        <f t="shared" ref="H24:H29" si="3">E24+(F24+G24)/2</f>
        <v>2</v>
      </c>
      <c r="I24" s="32">
        <v>6</v>
      </c>
      <c r="K24" s="46" t="s">
        <v>128</v>
      </c>
      <c r="L24" s="34" t="s">
        <v>100</v>
      </c>
      <c r="M24" s="32" t="s">
        <v>35</v>
      </c>
      <c r="N24" s="32" t="s">
        <v>23</v>
      </c>
      <c r="O24" s="32">
        <v>2</v>
      </c>
      <c r="P24" s="32">
        <v>0</v>
      </c>
      <c r="Q24" s="32">
        <v>0</v>
      </c>
      <c r="R24" s="35">
        <f t="shared" ref="R24:R29" si="4">O24+(P24+Q24)/2</f>
        <v>2</v>
      </c>
      <c r="S24" s="32">
        <v>6</v>
      </c>
    </row>
    <row r="25" spans="1:19" ht="14" x14ac:dyDescent="0.15">
      <c r="A25" s="46" t="s">
        <v>123</v>
      </c>
      <c r="B25" s="34" t="s">
        <v>52</v>
      </c>
      <c r="C25" s="32" t="s">
        <v>35</v>
      </c>
      <c r="D25" s="32" t="s">
        <v>23</v>
      </c>
      <c r="E25" s="32">
        <v>2</v>
      </c>
      <c r="F25" s="32">
        <v>0</v>
      </c>
      <c r="G25" s="32">
        <v>0</v>
      </c>
      <c r="H25" s="35">
        <f t="shared" si="3"/>
        <v>2</v>
      </c>
      <c r="I25" s="32">
        <v>4</v>
      </c>
      <c r="K25" s="46" t="s">
        <v>129</v>
      </c>
      <c r="L25" s="34" t="s">
        <v>58</v>
      </c>
      <c r="M25" s="32" t="s">
        <v>35</v>
      </c>
      <c r="N25" s="32" t="s">
        <v>23</v>
      </c>
      <c r="O25" s="32">
        <v>2</v>
      </c>
      <c r="P25" s="32">
        <v>0</v>
      </c>
      <c r="Q25" s="32">
        <v>0</v>
      </c>
      <c r="R25" s="35">
        <f t="shared" si="4"/>
        <v>2</v>
      </c>
      <c r="S25" s="32">
        <v>4</v>
      </c>
    </row>
    <row r="26" spans="1:19" ht="14" x14ac:dyDescent="0.15">
      <c r="A26" s="46" t="s">
        <v>124</v>
      </c>
      <c r="B26" s="34" t="s">
        <v>53</v>
      </c>
      <c r="C26" s="32" t="s">
        <v>35</v>
      </c>
      <c r="D26" s="32" t="s">
        <v>23</v>
      </c>
      <c r="E26" s="32">
        <v>4</v>
      </c>
      <c r="F26" s="32">
        <v>0</v>
      </c>
      <c r="G26" s="32">
        <v>0</v>
      </c>
      <c r="H26" s="35">
        <v>4</v>
      </c>
      <c r="I26" s="32">
        <v>6</v>
      </c>
      <c r="K26" s="46" t="s">
        <v>130</v>
      </c>
      <c r="L26" s="34" t="s">
        <v>59</v>
      </c>
      <c r="M26" s="32" t="s">
        <v>35</v>
      </c>
      <c r="N26" s="32" t="s">
        <v>23</v>
      </c>
      <c r="O26" s="32">
        <v>4</v>
      </c>
      <c r="P26" s="32">
        <v>0</v>
      </c>
      <c r="Q26" s="32">
        <v>0</v>
      </c>
      <c r="R26" s="35">
        <v>4</v>
      </c>
      <c r="S26" s="32">
        <v>6</v>
      </c>
    </row>
    <row r="27" spans="1:19" ht="14" x14ac:dyDescent="0.15">
      <c r="A27" s="47" t="s">
        <v>125</v>
      </c>
      <c r="B27" s="40" t="s">
        <v>28</v>
      </c>
      <c r="C27" s="39" t="s">
        <v>34</v>
      </c>
      <c r="D27" s="39" t="s">
        <v>20</v>
      </c>
      <c r="E27" s="39">
        <v>2</v>
      </c>
      <c r="F27" s="39">
        <v>0</v>
      </c>
      <c r="G27" s="39">
        <v>0</v>
      </c>
      <c r="H27" s="41">
        <f t="shared" si="3"/>
        <v>2</v>
      </c>
      <c r="I27" s="39">
        <v>1</v>
      </c>
      <c r="K27" s="47" t="s">
        <v>131</v>
      </c>
      <c r="L27" s="40" t="s">
        <v>30</v>
      </c>
      <c r="M27" s="39" t="s">
        <v>34</v>
      </c>
      <c r="N27" s="39" t="s">
        <v>20</v>
      </c>
      <c r="O27" s="39">
        <v>2</v>
      </c>
      <c r="P27" s="39">
        <v>0</v>
      </c>
      <c r="Q27" s="39">
        <v>0</v>
      </c>
      <c r="R27" s="41">
        <f t="shared" si="4"/>
        <v>2</v>
      </c>
      <c r="S27" s="39">
        <v>1</v>
      </c>
    </row>
    <row r="28" spans="1:19" ht="15" customHeight="1" x14ac:dyDescent="0.15">
      <c r="A28" s="50" t="s">
        <v>126</v>
      </c>
      <c r="B28" s="40" t="s">
        <v>54</v>
      </c>
      <c r="C28" s="42" t="s">
        <v>34</v>
      </c>
      <c r="D28" s="42" t="s">
        <v>20</v>
      </c>
      <c r="E28" s="42">
        <v>2</v>
      </c>
      <c r="F28" s="42">
        <v>0</v>
      </c>
      <c r="G28" s="42">
        <v>0</v>
      </c>
      <c r="H28" s="43">
        <f t="shared" si="3"/>
        <v>2</v>
      </c>
      <c r="I28" s="42">
        <v>1</v>
      </c>
      <c r="K28" s="50" t="s">
        <v>132</v>
      </c>
      <c r="L28" s="40" t="s">
        <v>60</v>
      </c>
      <c r="M28" s="42" t="s">
        <v>34</v>
      </c>
      <c r="N28" s="42" t="s">
        <v>20</v>
      </c>
      <c r="O28" s="42">
        <v>2</v>
      </c>
      <c r="P28" s="42">
        <v>0</v>
      </c>
      <c r="Q28" s="42">
        <v>0</v>
      </c>
      <c r="R28" s="43">
        <f t="shared" si="4"/>
        <v>2</v>
      </c>
      <c r="S28" s="42">
        <v>1</v>
      </c>
    </row>
    <row r="29" spans="1:19" x14ac:dyDescent="0.15">
      <c r="A29" s="48"/>
      <c r="B29" s="12" t="s">
        <v>55</v>
      </c>
      <c r="C29" s="11" t="s">
        <v>33</v>
      </c>
      <c r="D29" s="11" t="s">
        <v>23</v>
      </c>
      <c r="E29" s="11">
        <v>2</v>
      </c>
      <c r="F29" s="11">
        <v>0</v>
      </c>
      <c r="G29" s="11">
        <v>0</v>
      </c>
      <c r="H29" s="13">
        <f t="shared" si="3"/>
        <v>2</v>
      </c>
      <c r="I29" s="11">
        <v>3</v>
      </c>
      <c r="K29" s="48"/>
      <c r="L29" s="12" t="s">
        <v>61</v>
      </c>
      <c r="M29" s="11" t="s">
        <v>33</v>
      </c>
      <c r="N29" s="11" t="s">
        <v>23</v>
      </c>
      <c r="O29" s="11">
        <v>2</v>
      </c>
      <c r="P29" s="11">
        <v>0</v>
      </c>
      <c r="Q29" s="11">
        <v>0</v>
      </c>
      <c r="R29" s="13">
        <f t="shared" si="4"/>
        <v>2</v>
      </c>
      <c r="S29" s="11">
        <v>3</v>
      </c>
    </row>
    <row r="30" spans="1:19" x14ac:dyDescent="0.15">
      <c r="A30" s="54"/>
      <c r="B30" s="57" t="s">
        <v>56</v>
      </c>
      <c r="C30" s="56" t="s">
        <v>38</v>
      </c>
      <c r="D30" s="56" t="s">
        <v>20</v>
      </c>
      <c r="E30" s="56">
        <v>2</v>
      </c>
      <c r="F30" s="56">
        <v>0</v>
      </c>
      <c r="G30" s="56">
        <v>0</v>
      </c>
      <c r="H30" s="58">
        <v>2</v>
      </c>
      <c r="I30" s="56">
        <v>3</v>
      </c>
      <c r="K30" s="54"/>
      <c r="L30" s="57" t="s">
        <v>62</v>
      </c>
      <c r="M30" s="56" t="s">
        <v>38</v>
      </c>
      <c r="N30" s="56" t="s">
        <v>20</v>
      </c>
      <c r="O30" s="56">
        <v>2</v>
      </c>
      <c r="P30" s="56">
        <v>0</v>
      </c>
      <c r="Q30" s="56">
        <v>0</v>
      </c>
      <c r="R30" s="58">
        <v>2</v>
      </c>
      <c r="S30" s="56">
        <v>3</v>
      </c>
    </row>
    <row r="31" spans="1:19" x14ac:dyDescent="0.15">
      <c r="A31" s="51"/>
      <c r="B31" s="23" t="s">
        <v>24</v>
      </c>
      <c r="C31" s="85" t="s">
        <v>24</v>
      </c>
      <c r="D31" s="86"/>
      <c r="E31" s="29">
        <f>SUM(E23:E30)</f>
        <v>18</v>
      </c>
      <c r="F31" s="29">
        <f>SUM(F23:F30)</f>
        <v>0</v>
      </c>
      <c r="G31" s="29">
        <f>SUM(G23:G30)</f>
        <v>0</v>
      </c>
      <c r="H31" s="29">
        <f>E31+(F31+G31)/2</f>
        <v>18</v>
      </c>
      <c r="I31" s="29">
        <f>SUM(I23:I30)</f>
        <v>30</v>
      </c>
      <c r="J31" s="20"/>
      <c r="K31" s="51"/>
      <c r="L31" s="23" t="s">
        <v>24</v>
      </c>
      <c r="M31" s="24"/>
      <c r="N31" s="25"/>
      <c r="O31" s="29">
        <f>SUM(O23:O30)</f>
        <v>20</v>
      </c>
      <c r="P31" s="29">
        <f>SUM(P23:P30)</f>
        <v>0</v>
      </c>
      <c r="Q31" s="29">
        <f>SUM(Q23:Q30)</f>
        <v>0</v>
      </c>
      <c r="R31" s="29">
        <f>O31+(P31+Q31)/2</f>
        <v>20</v>
      </c>
      <c r="S31" s="29">
        <f>SUM(S23:S30)</f>
        <v>30</v>
      </c>
    </row>
    <row r="32" spans="1:19" x14ac:dyDescent="0.15">
      <c r="A32" s="49"/>
      <c r="B32" s="16" t="s">
        <v>37</v>
      </c>
      <c r="C32" s="5"/>
      <c r="D32" s="4"/>
      <c r="E32" s="5">
        <v>6</v>
      </c>
      <c r="F32" s="5">
        <v>0</v>
      </c>
      <c r="G32" s="5">
        <v>0</v>
      </c>
      <c r="H32" s="5">
        <v>6</v>
      </c>
      <c r="I32" s="30">
        <f>SUMIF(D23:D30,"=UE",I23:I30)</f>
        <v>5</v>
      </c>
      <c r="J32" s="28"/>
      <c r="K32" s="49"/>
      <c r="L32" s="16" t="s">
        <v>37</v>
      </c>
      <c r="M32" s="5"/>
      <c r="N32" s="4"/>
      <c r="O32" s="4">
        <v>6</v>
      </c>
      <c r="P32" s="4">
        <v>0</v>
      </c>
      <c r="Q32" s="4">
        <v>0</v>
      </c>
      <c r="R32" s="4">
        <v>6</v>
      </c>
      <c r="S32" s="30">
        <f>SUMIF(N23:N30,"=UE",S23:S30)</f>
        <v>5</v>
      </c>
    </row>
    <row r="33" spans="1:19" x14ac:dyDescent="0.15">
      <c r="A33" s="48"/>
      <c r="B33" s="21" t="s">
        <v>36</v>
      </c>
      <c r="C33" s="11"/>
      <c r="D33" s="12"/>
      <c r="E33" s="11">
        <v>4</v>
      </c>
      <c r="F33" s="11">
        <v>0</v>
      </c>
      <c r="G33" s="11">
        <v>0</v>
      </c>
      <c r="H33" s="11">
        <v>4</v>
      </c>
      <c r="I33" s="36">
        <v>6</v>
      </c>
      <c r="J33" s="28"/>
      <c r="K33" s="48"/>
      <c r="L33" s="21" t="s">
        <v>36</v>
      </c>
      <c r="M33" s="11"/>
      <c r="N33" s="12"/>
      <c r="O33" s="12">
        <v>4</v>
      </c>
      <c r="P33" s="12">
        <v>0</v>
      </c>
      <c r="Q33" s="12">
        <v>0</v>
      </c>
      <c r="R33" s="12">
        <v>4</v>
      </c>
      <c r="S33" s="36">
        <v>6</v>
      </c>
    </row>
    <row r="34" spans="1:19" x14ac:dyDescent="0.15">
      <c r="A34" s="54"/>
      <c r="B34" s="55" t="s">
        <v>39</v>
      </c>
      <c r="C34" s="56"/>
      <c r="D34" s="57"/>
      <c r="E34" s="56">
        <v>2</v>
      </c>
      <c r="F34" s="56">
        <v>0</v>
      </c>
      <c r="G34" s="56">
        <v>0</v>
      </c>
      <c r="H34" s="56">
        <v>2</v>
      </c>
      <c r="I34" s="60">
        <f>SUMIF(C23:C30,"=ÜS",I23:I30)</f>
        <v>3</v>
      </c>
      <c r="J34" s="28"/>
      <c r="K34" s="54"/>
      <c r="L34" s="55" t="s">
        <v>39</v>
      </c>
      <c r="M34" s="56"/>
      <c r="N34" s="57"/>
      <c r="O34" s="57">
        <v>2</v>
      </c>
      <c r="P34" s="57">
        <v>0</v>
      </c>
      <c r="Q34" s="57">
        <v>0</v>
      </c>
      <c r="R34" s="57">
        <v>2</v>
      </c>
      <c r="S34" s="60">
        <f>SUMIF(M23:M30,"=ÜS",S23:S30)</f>
        <v>3</v>
      </c>
    </row>
    <row r="35" spans="1:19" ht="20" customHeight="1" x14ac:dyDescent="0.15">
      <c r="A35" s="87" t="s">
        <v>14</v>
      </c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  <c r="M35" s="87"/>
      <c r="N35" s="87"/>
      <c r="O35" s="87"/>
      <c r="P35" s="87"/>
      <c r="Q35" s="87"/>
      <c r="R35" s="87"/>
      <c r="S35" s="87"/>
    </row>
    <row r="36" spans="1:19" x14ac:dyDescent="0.15">
      <c r="A36" s="88" t="s">
        <v>15</v>
      </c>
      <c r="B36" s="88"/>
      <c r="C36" s="88"/>
      <c r="D36" s="88"/>
      <c r="E36" s="88"/>
      <c r="F36" s="88"/>
      <c r="G36" s="88"/>
      <c r="H36" s="88"/>
      <c r="I36" s="88"/>
      <c r="J36" s="3"/>
      <c r="K36" s="88" t="s">
        <v>16</v>
      </c>
      <c r="L36" s="88"/>
      <c r="M36" s="88"/>
      <c r="N36" s="88"/>
      <c r="O36" s="88"/>
      <c r="P36" s="88"/>
      <c r="Q36" s="88"/>
      <c r="R36" s="88"/>
      <c r="S36" s="88"/>
    </row>
    <row r="37" spans="1:19" ht="28" x14ac:dyDescent="0.15">
      <c r="A37" s="45" t="s">
        <v>32</v>
      </c>
      <c r="B37" s="7" t="s">
        <v>25</v>
      </c>
      <c r="C37" s="8" t="s">
        <v>26</v>
      </c>
      <c r="D37" s="10" t="s">
        <v>21</v>
      </c>
      <c r="E37" s="8" t="s">
        <v>6</v>
      </c>
      <c r="F37" s="8" t="s">
        <v>7</v>
      </c>
      <c r="G37" s="8" t="s">
        <v>8</v>
      </c>
      <c r="H37" s="19" t="s">
        <v>9</v>
      </c>
      <c r="I37" s="8" t="s">
        <v>10</v>
      </c>
      <c r="J37" s="9"/>
      <c r="K37" s="45" t="s">
        <v>32</v>
      </c>
      <c r="L37" s="7" t="s">
        <v>25</v>
      </c>
      <c r="M37" s="8" t="s">
        <v>26</v>
      </c>
      <c r="N37" s="10" t="s">
        <v>21</v>
      </c>
      <c r="O37" s="8" t="s">
        <v>6</v>
      </c>
      <c r="P37" s="8" t="s">
        <v>7</v>
      </c>
      <c r="Q37" s="8" t="s">
        <v>8</v>
      </c>
      <c r="R37" s="19" t="s">
        <v>9</v>
      </c>
      <c r="S37" s="8" t="s">
        <v>10</v>
      </c>
    </row>
    <row r="38" spans="1:19" ht="14" x14ac:dyDescent="0.15">
      <c r="A38" s="46" t="s">
        <v>101</v>
      </c>
      <c r="B38" s="34" t="s">
        <v>63</v>
      </c>
      <c r="C38" s="32" t="s">
        <v>35</v>
      </c>
      <c r="D38" s="32" t="s">
        <v>23</v>
      </c>
      <c r="E38" s="32">
        <v>4</v>
      </c>
      <c r="F38" s="32">
        <v>0</v>
      </c>
      <c r="G38" s="32">
        <v>0</v>
      </c>
      <c r="H38" s="35">
        <f>E38+(F38+G38)/2</f>
        <v>4</v>
      </c>
      <c r="I38" s="32">
        <v>5</v>
      </c>
      <c r="K38" s="46" t="s">
        <v>102</v>
      </c>
      <c r="L38" s="34" t="s">
        <v>71</v>
      </c>
      <c r="M38" s="32" t="s">
        <v>35</v>
      </c>
      <c r="N38" s="32" t="s">
        <v>23</v>
      </c>
      <c r="O38" s="32">
        <v>4</v>
      </c>
      <c r="P38" s="32">
        <v>0</v>
      </c>
      <c r="Q38" s="32">
        <v>0</v>
      </c>
      <c r="R38" s="35">
        <f>O38+(P38+Q38)/2</f>
        <v>4</v>
      </c>
      <c r="S38" s="32">
        <v>5</v>
      </c>
    </row>
    <row r="39" spans="1:19" ht="14" x14ac:dyDescent="0.15">
      <c r="A39" s="46" t="s">
        <v>103</v>
      </c>
      <c r="B39" s="34" t="s">
        <v>64</v>
      </c>
      <c r="C39" s="32" t="s">
        <v>35</v>
      </c>
      <c r="D39" s="32" t="s">
        <v>23</v>
      </c>
      <c r="E39" s="32">
        <v>2</v>
      </c>
      <c r="F39" s="32">
        <v>0</v>
      </c>
      <c r="G39" s="32">
        <v>0</v>
      </c>
      <c r="H39" s="35">
        <v>2</v>
      </c>
      <c r="I39" s="32">
        <v>5</v>
      </c>
      <c r="K39" s="46" t="s">
        <v>104</v>
      </c>
      <c r="L39" s="34" t="s">
        <v>72</v>
      </c>
      <c r="M39" s="32" t="s">
        <v>35</v>
      </c>
      <c r="N39" s="32" t="s">
        <v>23</v>
      </c>
      <c r="O39" s="32">
        <v>2</v>
      </c>
      <c r="P39" s="32">
        <v>0</v>
      </c>
      <c r="Q39" s="32">
        <v>0</v>
      </c>
      <c r="R39" s="35">
        <v>2</v>
      </c>
      <c r="S39" s="32">
        <v>5</v>
      </c>
    </row>
    <row r="40" spans="1:19" ht="14" x14ac:dyDescent="0.15">
      <c r="A40" s="46" t="s">
        <v>105</v>
      </c>
      <c r="B40" s="34" t="s">
        <v>65</v>
      </c>
      <c r="C40" s="32" t="s">
        <v>35</v>
      </c>
      <c r="D40" s="32" t="s">
        <v>23</v>
      </c>
      <c r="E40" s="32">
        <v>2</v>
      </c>
      <c r="F40" s="32">
        <v>0</v>
      </c>
      <c r="G40" s="32">
        <v>0</v>
      </c>
      <c r="H40" s="35">
        <f t="shared" ref="H40:H44" si="5">E40+(F40+G40)/2</f>
        <v>2</v>
      </c>
      <c r="I40" s="32">
        <v>5</v>
      </c>
      <c r="K40" s="46" t="s">
        <v>108</v>
      </c>
      <c r="L40" s="34" t="s">
        <v>73</v>
      </c>
      <c r="M40" s="32" t="s">
        <v>35</v>
      </c>
      <c r="N40" s="32" t="s">
        <v>23</v>
      </c>
      <c r="O40" s="32">
        <v>2</v>
      </c>
      <c r="P40" s="32">
        <v>0</v>
      </c>
      <c r="Q40" s="32">
        <v>0</v>
      </c>
      <c r="R40" s="35">
        <f t="shared" ref="R40:R44" si="6">O40+(P40+Q40)/2</f>
        <v>2</v>
      </c>
      <c r="S40" s="32">
        <v>5</v>
      </c>
    </row>
    <row r="41" spans="1:19" ht="14" x14ac:dyDescent="0.15">
      <c r="A41" s="46" t="s">
        <v>106</v>
      </c>
      <c r="B41" s="34" t="s">
        <v>82</v>
      </c>
      <c r="C41" s="32" t="s">
        <v>35</v>
      </c>
      <c r="D41" s="32" t="s">
        <v>23</v>
      </c>
      <c r="E41" s="32">
        <v>2</v>
      </c>
      <c r="F41" s="32">
        <v>0</v>
      </c>
      <c r="G41" s="32">
        <v>0</v>
      </c>
      <c r="H41" s="35">
        <f>E41+(F41+G41)/2</f>
        <v>2</v>
      </c>
      <c r="I41" s="32">
        <v>3</v>
      </c>
      <c r="K41" s="46" t="s">
        <v>109</v>
      </c>
      <c r="L41" s="34" t="s">
        <v>89</v>
      </c>
      <c r="M41" s="32" t="s">
        <v>35</v>
      </c>
      <c r="N41" s="32" t="s">
        <v>23</v>
      </c>
      <c r="O41" s="32">
        <v>2</v>
      </c>
      <c r="P41" s="32">
        <v>0</v>
      </c>
      <c r="Q41" s="32">
        <v>0</v>
      </c>
      <c r="R41" s="35">
        <f>O41+(P41+Q41)/2</f>
        <v>2</v>
      </c>
      <c r="S41" s="32">
        <v>3</v>
      </c>
    </row>
    <row r="42" spans="1:19" ht="14" x14ac:dyDescent="0.15">
      <c r="A42" s="46" t="s">
        <v>107</v>
      </c>
      <c r="B42" s="34" t="s">
        <v>66</v>
      </c>
      <c r="C42" s="32" t="s">
        <v>35</v>
      </c>
      <c r="D42" s="32" t="s">
        <v>23</v>
      </c>
      <c r="E42" s="32">
        <v>2</v>
      </c>
      <c r="F42" s="32">
        <v>0</v>
      </c>
      <c r="G42" s="32">
        <v>0</v>
      </c>
      <c r="H42" s="35">
        <f t="shared" si="5"/>
        <v>2</v>
      </c>
      <c r="I42" s="32">
        <v>3</v>
      </c>
      <c r="K42" s="46" t="s">
        <v>110</v>
      </c>
      <c r="L42" s="34" t="s">
        <v>74</v>
      </c>
      <c r="M42" s="32" t="s">
        <v>35</v>
      </c>
      <c r="N42" s="32" t="s">
        <v>23</v>
      </c>
      <c r="O42" s="32">
        <v>2</v>
      </c>
      <c r="P42" s="32">
        <v>0</v>
      </c>
      <c r="Q42" s="32">
        <v>0</v>
      </c>
      <c r="R42" s="35">
        <f t="shared" si="6"/>
        <v>2</v>
      </c>
      <c r="S42" s="32">
        <v>3</v>
      </c>
    </row>
    <row r="43" spans="1:19" x14ac:dyDescent="0.15">
      <c r="A43" s="48"/>
      <c r="B43" s="12" t="s">
        <v>67</v>
      </c>
      <c r="C43" s="11" t="s">
        <v>33</v>
      </c>
      <c r="D43" s="11" t="s">
        <v>23</v>
      </c>
      <c r="E43" s="11">
        <v>2</v>
      </c>
      <c r="F43" s="11">
        <v>0</v>
      </c>
      <c r="G43" s="11">
        <v>0</v>
      </c>
      <c r="H43" s="13">
        <f t="shared" si="5"/>
        <v>2</v>
      </c>
      <c r="I43" s="11">
        <v>3</v>
      </c>
      <c r="K43" s="48"/>
      <c r="L43" s="12" t="s">
        <v>69</v>
      </c>
      <c r="M43" s="11" t="s">
        <v>33</v>
      </c>
      <c r="N43" s="11" t="s">
        <v>23</v>
      </c>
      <c r="O43" s="11">
        <v>2</v>
      </c>
      <c r="P43" s="11">
        <v>0</v>
      </c>
      <c r="Q43" s="11">
        <v>0</v>
      </c>
      <c r="R43" s="13">
        <f t="shared" si="6"/>
        <v>2</v>
      </c>
      <c r="S43" s="11">
        <v>3</v>
      </c>
    </row>
    <row r="44" spans="1:19" x14ac:dyDescent="0.15">
      <c r="A44" s="48"/>
      <c r="B44" s="12" t="s">
        <v>68</v>
      </c>
      <c r="C44" s="11" t="s">
        <v>33</v>
      </c>
      <c r="D44" s="11" t="s">
        <v>23</v>
      </c>
      <c r="E44" s="11">
        <v>2</v>
      </c>
      <c r="F44" s="11">
        <v>0</v>
      </c>
      <c r="G44" s="11">
        <v>0</v>
      </c>
      <c r="H44" s="13">
        <f t="shared" si="5"/>
        <v>2</v>
      </c>
      <c r="I44" s="11">
        <v>3</v>
      </c>
      <c r="K44" s="48"/>
      <c r="L44" s="12" t="s">
        <v>75</v>
      </c>
      <c r="M44" s="11" t="s">
        <v>33</v>
      </c>
      <c r="N44" s="11" t="s">
        <v>23</v>
      </c>
      <c r="O44" s="11">
        <v>2</v>
      </c>
      <c r="P44" s="11">
        <v>0</v>
      </c>
      <c r="Q44" s="11">
        <v>0</v>
      </c>
      <c r="R44" s="13">
        <f t="shared" si="6"/>
        <v>2</v>
      </c>
      <c r="S44" s="11">
        <v>3</v>
      </c>
    </row>
    <row r="45" spans="1:19" x14ac:dyDescent="0.15">
      <c r="A45" s="54"/>
      <c r="B45" s="57" t="s">
        <v>70</v>
      </c>
      <c r="C45" s="56" t="s">
        <v>38</v>
      </c>
      <c r="D45" s="56" t="s">
        <v>20</v>
      </c>
      <c r="E45" s="56">
        <v>2</v>
      </c>
      <c r="F45" s="56">
        <v>0</v>
      </c>
      <c r="G45" s="56">
        <v>0</v>
      </c>
      <c r="H45" s="58">
        <v>2</v>
      </c>
      <c r="I45" s="56">
        <v>3</v>
      </c>
      <c r="K45" s="54"/>
      <c r="L45" s="57" t="s">
        <v>78</v>
      </c>
      <c r="M45" s="56" t="s">
        <v>38</v>
      </c>
      <c r="N45" s="56" t="s">
        <v>20</v>
      </c>
      <c r="O45" s="56">
        <v>2</v>
      </c>
      <c r="P45" s="56">
        <v>0</v>
      </c>
      <c r="Q45" s="56">
        <v>0</v>
      </c>
      <c r="R45" s="58">
        <v>2</v>
      </c>
      <c r="S45" s="56">
        <v>3</v>
      </c>
    </row>
    <row r="46" spans="1:19" x14ac:dyDescent="0.15">
      <c r="A46" s="51"/>
      <c r="B46" s="23" t="s">
        <v>24</v>
      </c>
      <c r="C46" s="85" t="s">
        <v>24</v>
      </c>
      <c r="D46" s="86"/>
      <c r="E46" s="29">
        <f>SUM(E38:E45)</f>
        <v>18</v>
      </c>
      <c r="F46" s="29">
        <f>SUM(F38:F45)</f>
        <v>0</v>
      </c>
      <c r="G46" s="29">
        <f>SUM(G38:G45)</f>
        <v>0</v>
      </c>
      <c r="H46" s="29">
        <f>E46+(F46+G46)/2</f>
        <v>18</v>
      </c>
      <c r="I46" s="29">
        <f>SUM(I38:I45)</f>
        <v>30</v>
      </c>
      <c r="J46" s="20"/>
      <c r="K46" s="51"/>
      <c r="L46" s="23" t="s">
        <v>24</v>
      </c>
      <c r="M46" s="24"/>
      <c r="N46" s="25"/>
      <c r="O46" s="29">
        <f>SUM(O38:O45)</f>
        <v>18</v>
      </c>
      <c r="P46" s="29">
        <f>SUM(P38:P45)</f>
        <v>0</v>
      </c>
      <c r="Q46" s="29">
        <f>SUM(Q38:Q45)</f>
        <v>0</v>
      </c>
      <c r="R46" s="29">
        <f>O46+(P46+Q46)/2</f>
        <v>18</v>
      </c>
      <c r="S46" s="29">
        <f>SUM(S38:S45)</f>
        <v>30</v>
      </c>
    </row>
    <row r="47" spans="1:19" x14ac:dyDescent="0.15">
      <c r="A47" s="49"/>
      <c r="B47" s="16" t="s">
        <v>37</v>
      </c>
      <c r="C47" s="5"/>
      <c r="D47" s="4"/>
      <c r="E47" s="5">
        <v>2</v>
      </c>
      <c r="F47" s="5">
        <v>0</v>
      </c>
      <c r="G47" s="5">
        <v>0</v>
      </c>
      <c r="H47" s="5">
        <v>2</v>
      </c>
      <c r="I47" s="30">
        <f>SUMIF(D38:D45,"=UE",I38:I45)</f>
        <v>3</v>
      </c>
      <c r="J47" s="28"/>
      <c r="K47" s="49"/>
      <c r="L47" s="16" t="s">
        <v>37</v>
      </c>
      <c r="M47" s="5"/>
      <c r="N47" s="4"/>
      <c r="O47" s="4">
        <v>2</v>
      </c>
      <c r="P47" s="4">
        <v>0</v>
      </c>
      <c r="Q47" s="4">
        <v>0</v>
      </c>
      <c r="R47" s="4">
        <v>2</v>
      </c>
      <c r="S47" s="30">
        <f>SUMIF(N38:N45,"=UE",S38:S45)</f>
        <v>3</v>
      </c>
    </row>
    <row r="48" spans="1:19" x14ac:dyDescent="0.15">
      <c r="A48" s="48"/>
      <c r="B48" s="21" t="s">
        <v>36</v>
      </c>
      <c r="C48" s="11"/>
      <c r="D48" s="12"/>
      <c r="E48" s="11">
        <v>6</v>
      </c>
      <c r="F48" s="11">
        <v>0</v>
      </c>
      <c r="G48" s="11">
        <v>0</v>
      </c>
      <c r="H48" s="11">
        <v>6</v>
      </c>
      <c r="I48" s="36">
        <v>9</v>
      </c>
      <c r="J48" s="28"/>
      <c r="K48" s="48"/>
      <c r="L48" s="21" t="s">
        <v>36</v>
      </c>
      <c r="M48" s="11"/>
      <c r="N48" s="12"/>
      <c r="O48" s="12">
        <v>6</v>
      </c>
      <c r="P48" s="12">
        <v>0</v>
      </c>
      <c r="Q48" s="12">
        <v>0</v>
      </c>
      <c r="R48" s="12">
        <v>6</v>
      </c>
      <c r="S48" s="36">
        <v>9</v>
      </c>
    </row>
    <row r="49" spans="1:19" x14ac:dyDescent="0.15">
      <c r="A49" s="54"/>
      <c r="B49" s="55" t="s">
        <v>39</v>
      </c>
      <c r="C49" s="56"/>
      <c r="D49" s="57"/>
      <c r="E49" s="56">
        <v>2</v>
      </c>
      <c r="F49" s="56">
        <v>0</v>
      </c>
      <c r="G49" s="56">
        <v>0</v>
      </c>
      <c r="H49" s="56">
        <v>2</v>
      </c>
      <c r="I49" s="60">
        <f>SUMIF(C38:C45,"=ÜS",I38:I45)</f>
        <v>3</v>
      </c>
      <c r="J49" s="28"/>
      <c r="K49" s="54"/>
      <c r="L49" s="55" t="s">
        <v>39</v>
      </c>
      <c r="M49" s="56"/>
      <c r="N49" s="57"/>
      <c r="O49" s="57">
        <v>2</v>
      </c>
      <c r="P49" s="57">
        <v>0</v>
      </c>
      <c r="Q49" s="57">
        <v>0</v>
      </c>
      <c r="R49" s="57">
        <v>2</v>
      </c>
      <c r="S49" s="60">
        <f>SUMIF(M38:M45,"=ÜS",S38:S45)</f>
        <v>3</v>
      </c>
    </row>
    <row r="50" spans="1:19" ht="20" customHeight="1" x14ac:dyDescent="0.15">
      <c r="A50" s="87" t="s">
        <v>17</v>
      </c>
      <c r="B50" s="87"/>
      <c r="C50" s="87"/>
      <c r="D50" s="87"/>
      <c r="E50" s="87"/>
      <c r="F50" s="8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</row>
    <row r="51" spans="1:19" x14ac:dyDescent="0.15">
      <c r="A51" s="88" t="s">
        <v>18</v>
      </c>
      <c r="B51" s="88"/>
      <c r="C51" s="88"/>
      <c r="D51" s="88"/>
      <c r="E51" s="88"/>
      <c r="F51" s="88"/>
      <c r="G51" s="88"/>
      <c r="H51" s="88"/>
      <c r="I51" s="88"/>
      <c r="J51" s="3"/>
      <c r="K51" s="88" t="s">
        <v>19</v>
      </c>
      <c r="L51" s="88"/>
      <c r="M51" s="88"/>
      <c r="N51" s="88"/>
      <c r="O51" s="88"/>
      <c r="P51" s="88"/>
      <c r="Q51" s="88"/>
      <c r="R51" s="88"/>
      <c r="S51" s="88"/>
    </row>
    <row r="52" spans="1:19" ht="28" x14ac:dyDescent="0.15">
      <c r="A52" s="45" t="s">
        <v>32</v>
      </c>
      <c r="B52" s="7" t="s">
        <v>25</v>
      </c>
      <c r="C52" s="8" t="s">
        <v>26</v>
      </c>
      <c r="D52" s="10" t="s">
        <v>21</v>
      </c>
      <c r="E52" s="8" t="s">
        <v>6</v>
      </c>
      <c r="F52" s="8" t="s">
        <v>7</v>
      </c>
      <c r="G52" s="8" t="s">
        <v>8</v>
      </c>
      <c r="H52" s="19" t="s">
        <v>9</v>
      </c>
      <c r="I52" s="8" t="s">
        <v>10</v>
      </c>
      <c r="J52" s="9"/>
      <c r="K52" s="45" t="s">
        <v>32</v>
      </c>
      <c r="L52" s="7" t="s">
        <v>25</v>
      </c>
      <c r="M52" s="8" t="s">
        <v>26</v>
      </c>
      <c r="N52" s="10" t="s">
        <v>21</v>
      </c>
      <c r="O52" s="8" t="s">
        <v>6</v>
      </c>
      <c r="P52" s="8" t="s">
        <v>7</v>
      </c>
      <c r="Q52" s="8" t="s">
        <v>8</v>
      </c>
      <c r="R52" s="19" t="s">
        <v>9</v>
      </c>
      <c r="S52" s="8" t="s">
        <v>10</v>
      </c>
    </row>
    <row r="53" spans="1:19" ht="14" x14ac:dyDescent="0.15">
      <c r="A53" s="52" t="s">
        <v>133</v>
      </c>
      <c r="B53" s="34" t="s">
        <v>79</v>
      </c>
      <c r="C53" s="37" t="s">
        <v>35</v>
      </c>
      <c r="D53" s="37" t="s">
        <v>23</v>
      </c>
      <c r="E53" s="37">
        <v>4</v>
      </c>
      <c r="F53" s="37">
        <v>0</v>
      </c>
      <c r="G53" s="37">
        <v>0</v>
      </c>
      <c r="H53" s="38">
        <f>E53+(F53+G53)/2</f>
        <v>4</v>
      </c>
      <c r="I53" s="37">
        <v>6</v>
      </c>
      <c r="K53" s="52" t="s">
        <v>137</v>
      </c>
      <c r="L53" s="34" t="s">
        <v>86</v>
      </c>
      <c r="M53" s="37" t="s">
        <v>35</v>
      </c>
      <c r="N53" s="37" t="s">
        <v>23</v>
      </c>
      <c r="O53" s="37">
        <v>4</v>
      </c>
      <c r="P53" s="37">
        <v>0</v>
      </c>
      <c r="Q53" s="37">
        <v>0</v>
      </c>
      <c r="R53" s="38">
        <f>O53+(P53+Q53)/2</f>
        <v>4</v>
      </c>
      <c r="S53" s="37">
        <v>6</v>
      </c>
    </row>
    <row r="54" spans="1:19" ht="14" x14ac:dyDescent="0.15">
      <c r="A54" s="46" t="s">
        <v>134</v>
      </c>
      <c r="B54" s="34" t="s">
        <v>80</v>
      </c>
      <c r="C54" s="32" t="s">
        <v>35</v>
      </c>
      <c r="D54" s="32" t="s">
        <v>23</v>
      </c>
      <c r="E54" s="32">
        <v>2</v>
      </c>
      <c r="F54" s="32">
        <v>0</v>
      </c>
      <c r="G54" s="32">
        <v>0</v>
      </c>
      <c r="H54" s="35">
        <f t="shared" ref="H54:H59" si="7">E54+(F54+G54)/2</f>
        <v>2</v>
      </c>
      <c r="I54" s="32">
        <v>4</v>
      </c>
      <c r="K54" s="46" t="s">
        <v>138</v>
      </c>
      <c r="L54" s="34" t="s">
        <v>87</v>
      </c>
      <c r="M54" s="32" t="s">
        <v>35</v>
      </c>
      <c r="N54" s="32" t="s">
        <v>23</v>
      </c>
      <c r="O54" s="32">
        <v>2</v>
      </c>
      <c r="P54" s="32">
        <v>0</v>
      </c>
      <c r="Q54" s="32">
        <v>0</v>
      </c>
      <c r="R54" s="35">
        <f t="shared" ref="R54:R55" si="8">O54+(P54+Q54)/2</f>
        <v>2</v>
      </c>
      <c r="S54" s="32">
        <v>4</v>
      </c>
    </row>
    <row r="55" spans="1:19" ht="14" x14ac:dyDescent="0.15">
      <c r="A55" s="46" t="s">
        <v>135</v>
      </c>
      <c r="B55" s="34" t="s">
        <v>81</v>
      </c>
      <c r="C55" s="32" t="s">
        <v>35</v>
      </c>
      <c r="D55" s="32" t="s">
        <v>23</v>
      </c>
      <c r="E55" s="32">
        <v>2</v>
      </c>
      <c r="F55" s="32">
        <v>0</v>
      </c>
      <c r="G55" s="32">
        <v>0</v>
      </c>
      <c r="H55" s="35">
        <f t="shared" si="7"/>
        <v>2</v>
      </c>
      <c r="I55" s="32">
        <v>4</v>
      </c>
      <c r="K55" s="46" t="s">
        <v>139</v>
      </c>
      <c r="L55" s="34" t="s">
        <v>88</v>
      </c>
      <c r="M55" s="32" t="s">
        <v>35</v>
      </c>
      <c r="N55" s="32" t="s">
        <v>23</v>
      </c>
      <c r="O55" s="32">
        <v>2</v>
      </c>
      <c r="P55" s="32">
        <v>0</v>
      </c>
      <c r="Q55" s="32">
        <v>0</v>
      </c>
      <c r="R55" s="35">
        <f t="shared" si="8"/>
        <v>2</v>
      </c>
      <c r="S55" s="32">
        <v>4</v>
      </c>
    </row>
    <row r="56" spans="1:19" ht="14" x14ac:dyDescent="0.15">
      <c r="A56" s="46" t="s">
        <v>136</v>
      </c>
      <c r="B56" s="34" t="s">
        <v>97</v>
      </c>
      <c r="C56" s="32" t="s">
        <v>35</v>
      </c>
      <c r="D56" s="32" t="s">
        <v>23</v>
      </c>
      <c r="E56" s="32">
        <v>2</v>
      </c>
      <c r="F56" s="32">
        <v>0</v>
      </c>
      <c r="G56" s="32">
        <v>0</v>
      </c>
      <c r="H56" s="35">
        <f t="shared" si="7"/>
        <v>2</v>
      </c>
      <c r="I56" s="32">
        <v>4</v>
      </c>
      <c r="K56" s="46" t="s">
        <v>140</v>
      </c>
      <c r="L56" s="34" t="s">
        <v>98</v>
      </c>
      <c r="M56" s="32" t="s">
        <v>35</v>
      </c>
      <c r="N56" s="32" t="s">
        <v>23</v>
      </c>
      <c r="O56" s="32">
        <v>2</v>
      </c>
      <c r="P56" s="32">
        <v>0</v>
      </c>
      <c r="Q56" s="32">
        <v>0</v>
      </c>
      <c r="R56" s="35">
        <f>O56+(P56+Q56)/2</f>
        <v>2</v>
      </c>
      <c r="S56" s="32">
        <v>4</v>
      </c>
    </row>
    <row r="57" spans="1:19" x14ac:dyDescent="0.15">
      <c r="A57" s="48"/>
      <c r="B57" s="12" t="s">
        <v>76</v>
      </c>
      <c r="C57" s="11" t="s">
        <v>33</v>
      </c>
      <c r="D57" s="11" t="s">
        <v>23</v>
      </c>
      <c r="E57" s="11">
        <v>2</v>
      </c>
      <c r="F57" s="11">
        <v>0</v>
      </c>
      <c r="G57" s="11">
        <v>0</v>
      </c>
      <c r="H57" s="13">
        <f>E57+(F57+G57)/2</f>
        <v>2</v>
      </c>
      <c r="I57" s="11">
        <v>3</v>
      </c>
      <c r="K57" s="48"/>
      <c r="L57" s="12" t="s">
        <v>84</v>
      </c>
      <c r="M57" s="11" t="s">
        <v>33</v>
      </c>
      <c r="N57" s="11" t="s">
        <v>23</v>
      </c>
      <c r="O57" s="11">
        <v>2</v>
      </c>
      <c r="P57" s="11">
        <v>0</v>
      </c>
      <c r="Q57" s="11">
        <v>0</v>
      </c>
      <c r="R57" s="13">
        <f>O57+(P57+Q57)/2</f>
        <v>2</v>
      </c>
      <c r="S57" s="11">
        <v>3</v>
      </c>
    </row>
    <row r="58" spans="1:19" x14ac:dyDescent="0.15">
      <c r="A58" s="48"/>
      <c r="B58" s="12" t="s">
        <v>77</v>
      </c>
      <c r="C58" s="11" t="s">
        <v>33</v>
      </c>
      <c r="D58" s="11" t="s">
        <v>23</v>
      </c>
      <c r="E58" s="11">
        <v>2</v>
      </c>
      <c r="F58" s="11">
        <v>0</v>
      </c>
      <c r="G58" s="11">
        <v>0</v>
      </c>
      <c r="H58" s="13">
        <f t="shared" si="7"/>
        <v>2</v>
      </c>
      <c r="I58" s="11">
        <v>3</v>
      </c>
      <c r="K58" s="48"/>
      <c r="L58" s="12" t="s">
        <v>90</v>
      </c>
      <c r="M58" s="11" t="s">
        <v>33</v>
      </c>
      <c r="N58" s="11" t="s">
        <v>23</v>
      </c>
      <c r="O58" s="11">
        <v>2</v>
      </c>
      <c r="P58" s="11">
        <v>0</v>
      </c>
      <c r="Q58" s="11">
        <v>0</v>
      </c>
      <c r="R58" s="13">
        <f t="shared" ref="R58:R60" si="9">O58+(P58+Q58)/2</f>
        <v>2</v>
      </c>
      <c r="S58" s="11">
        <v>3</v>
      </c>
    </row>
    <row r="59" spans="1:19" x14ac:dyDescent="0.15">
      <c r="A59" s="48"/>
      <c r="B59" s="12" t="s">
        <v>83</v>
      </c>
      <c r="C59" s="11" t="s">
        <v>33</v>
      </c>
      <c r="D59" s="11" t="s">
        <v>23</v>
      </c>
      <c r="E59" s="11">
        <v>2</v>
      </c>
      <c r="F59" s="11">
        <v>0</v>
      </c>
      <c r="G59" s="11">
        <v>0</v>
      </c>
      <c r="H59" s="13">
        <f t="shared" si="7"/>
        <v>2</v>
      </c>
      <c r="I59" s="11">
        <v>3</v>
      </c>
      <c r="K59" s="48"/>
      <c r="L59" s="12" t="s">
        <v>91</v>
      </c>
      <c r="M59" s="11" t="s">
        <v>33</v>
      </c>
      <c r="N59" s="11" t="s">
        <v>23</v>
      </c>
      <c r="O59" s="11">
        <v>2</v>
      </c>
      <c r="P59" s="11">
        <v>0</v>
      </c>
      <c r="Q59" s="11">
        <v>0</v>
      </c>
      <c r="R59" s="13">
        <f t="shared" si="9"/>
        <v>2</v>
      </c>
      <c r="S59" s="11">
        <v>3</v>
      </c>
    </row>
    <row r="60" spans="1:19" x14ac:dyDescent="0.15">
      <c r="A60" s="54"/>
      <c r="B60" s="57" t="s">
        <v>85</v>
      </c>
      <c r="C60" s="56" t="s">
        <v>38</v>
      </c>
      <c r="D60" s="56" t="s">
        <v>20</v>
      </c>
      <c r="E60" s="56">
        <v>2</v>
      </c>
      <c r="F60" s="56">
        <v>0</v>
      </c>
      <c r="G60" s="56">
        <v>0</v>
      </c>
      <c r="H60" s="58">
        <v>2</v>
      </c>
      <c r="I60" s="56">
        <v>3</v>
      </c>
      <c r="K60" s="54"/>
      <c r="L60" s="57" t="s">
        <v>92</v>
      </c>
      <c r="M60" s="56" t="s">
        <v>38</v>
      </c>
      <c r="N60" s="56" t="s">
        <v>20</v>
      </c>
      <c r="O60" s="56">
        <v>2</v>
      </c>
      <c r="P60" s="56">
        <v>0</v>
      </c>
      <c r="Q60" s="56">
        <v>0</v>
      </c>
      <c r="R60" s="58">
        <f t="shared" si="9"/>
        <v>2</v>
      </c>
      <c r="S60" s="56">
        <v>3</v>
      </c>
    </row>
    <row r="61" spans="1:19" x14ac:dyDescent="0.15">
      <c r="A61" s="51"/>
      <c r="B61" s="23" t="s">
        <v>24</v>
      </c>
      <c r="C61" s="85" t="s">
        <v>24</v>
      </c>
      <c r="D61" s="86"/>
      <c r="E61" s="29">
        <f>SUM(E53:E60)</f>
        <v>18</v>
      </c>
      <c r="F61" s="29">
        <f>SUM(F53:F60)</f>
        <v>0</v>
      </c>
      <c r="G61" s="29">
        <f>SUM(G53:G60)</f>
        <v>0</v>
      </c>
      <c r="H61" s="29">
        <f>E61+(F61+G61)/2</f>
        <v>18</v>
      </c>
      <c r="I61" s="29">
        <f>SUM(I53:I60)</f>
        <v>30</v>
      </c>
      <c r="J61" s="20"/>
      <c r="K61" s="51"/>
      <c r="L61" s="23" t="s">
        <v>24</v>
      </c>
      <c r="M61" s="24"/>
      <c r="N61" s="25"/>
      <c r="O61" s="29">
        <f>SUM(O53:O60)</f>
        <v>18</v>
      </c>
      <c r="P61" s="29">
        <f>SUM(P53:P60)</f>
        <v>0</v>
      </c>
      <c r="Q61" s="29">
        <f>SUM(Q53:Q60)</f>
        <v>0</v>
      </c>
      <c r="R61" s="29">
        <f>O61+(P61+Q61)/2</f>
        <v>18</v>
      </c>
      <c r="S61" s="29">
        <f>SUM(S53:S60)</f>
        <v>30</v>
      </c>
    </row>
    <row r="62" spans="1:19" x14ac:dyDescent="0.15">
      <c r="A62" s="49"/>
      <c r="B62" s="16" t="s">
        <v>37</v>
      </c>
      <c r="C62" s="5"/>
      <c r="D62" s="4"/>
      <c r="E62" s="5">
        <v>2</v>
      </c>
      <c r="F62" s="5">
        <v>0</v>
      </c>
      <c r="G62" s="5">
        <v>0</v>
      </c>
      <c r="H62" s="5">
        <v>2</v>
      </c>
      <c r="I62" s="30">
        <f>SUMIF(D53:D60,"=UE",I53:I60)</f>
        <v>3</v>
      </c>
      <c r="J62" s="28"/>
      <c r="K62" s="49"/>
      <c r="L62" s="16" t="s">
        <v>37</v>
      </c>
      <c r="M62" s="5"/>
      <c r="N62" s="4"/>
      <c r="O62" s="4">
        <v>2</v>
      </c>
      <c r="P62" s="4">
        <v>0</v>
      </c>
      <c r="Q62" s="4">
        <v>0</v>
      </c>
      <c r="R62" s="4">
        <v>2</v>
      </c>
      <c r="S62" s="30">
        <f>SUMIF(N53:N60,"=UE",S53:S60)</f>
        <v>3</v>
      </c>
    </row>
    <row r="63" spans="1:19" x14ac:dyDescent="0.15">
      <c r="A63" s="48"/>
      <c r="B63" s="21" t="s">
        <v>36</v>
      </c>
      <c r="C63" s="11"/>
      <c r="D63" s="12"/>
      <c r="E63" s="11">
        <v>8</v>
      </c>
      <c r="F63" s="11">
        <v>0</v>
      </c>
      <c r="G63" s="11">
        <v>0</v>
      </c>
      <c r="H63" s="11">
        <v>8</v>
      </c>
      <c r="I63" s="36">
        <v>12</v>
      </c>
      <c r="J63" s="28"/>
      <c r="K63" s="48"/>
      <c r="L63" s="21" t="s">
        <v>36</v>
      </c>
      <c r="M63" s="11"/>
      <c r="N63" s="12"/>
      <c r="O63" s="12">
        <v>8</v>
      </c>
      <c r="P63" s="12">
        <v>0</v>
      </c>
      <c r="Q63" s="12">
        <v>0</v>
      </c>
      <c r="R63" s="12">
        <v>8</v>
      </c>
      <c r="S63" s="36">
        <v>12</v>
      </c>
    </row>
    <row r="64" spans="1:19" x14ac:dyDescent="0.15">
      <c r="A64" s="54"/>
      <c r="B64" s="55" t="s">
        <v>39</v>
      </c>
      <c r="C64" s="56"/>
      <c r="D64" s="57"/>
      <c r="E64" s="56">
        <v>2</v>
      </c>
      <c r="F64" s="56">
        <v>0</v>
      </c>
      <c r="G64" s="56">
        <v>0</v>
      </c>
      <c r="H64" s="56">
        <v>2</v>
      </c>
      <c r="I64" s="60">
        <f>SUMIF(C53:C60,"=ÜS",I53:I60)</f>
        <v>3</v>
      </c>
      <c r="J64" s="28"/>
      <c r="K64" s="54"/>
      <c r="L64" s="55" t="s">
        <v>39</v>
      </c>
      <c r="M64" s="56"/>
      <c r="N64" s="57"/>
      <c r="O64" s="57">
        <v>2</v>
      </c>
      <c r="P64" s="57">
        <v>0</v>
      </c>
      <c r="Q64" s="57">
        <v>0</v>
      </c>
      <c r="R64" s="57">
        <v>2</v>
      </c>
      <c r="S64" s="60">
        <f>SUMIF(M53:M60,"=ÜS",S53:S60)</f>
        <v>3</v>
      </c>
    </row>
    <row r="67" spans="1:30" x14ac:dyDescent="0.15">
      <c r="A67" s="108" t="s">
        <v>141</v>
      </c>
      <c r="B67" s="109"/>
      <c r="C67" s="109"/>
      <c r="D67" s="109"/>
      <c r="E67" s="109"/>
      <c r="F67" s="109"/>
      <c r="G67" s="109"/>
      <c r="H67" s="109"/>
      <c r="I67" s="109"/>
      <c r="J67" s="109"/>
      <c r="K67" s="109"/>
      <c r="L67" s="109"/>
      <c r="M67" s="109"/>
      <c r="N67" s="109"/>
      <c r="O67" s="109"/>
      <c r="P67" s="109"/>
      <c r="Q67" s="109"/>
      <c r="R67" s="109"/>
      <c r="S67" s="109"/>
      <c r="U67" s="102" t="s">
        <v>142</v>
      </c>
      <c r="V67" s="103"/>
      <c r="W67" s="103"/>
      <c r="X67" s="103"/>
      <c r="Y67" s="103"/>
      <c r="Z67" s="103"/>
      <c r="AA67" s="103"/>
      <c r="AB67" s="103"/>
      <c r="AC67" s="103"/>
      <c r="AD67" s="104"/>
    </row>
    <row r="68" spans="1:30" x14ac:dyDescent="0.15">
      <c r="A68" s="105" t="s">
        <v>4</v>
      </c>
      <c r="B68" s="106"/>
      <c r="C68" s="106"/>
      <c r="D68" s="106"/>
      <c r="E68" s="106"/>
      <c r="F68" s="106"/>
      <c r="G68" s="106"/>
      <c r="H68" s="106"/>
      <c r="I68" s="107"/>
      <c r="J68" s="63"/>
      <c r="K68" s="105" t="s">
        <v>5</v>
      </c>
      <c r="L68" s="106"/>
      <c r="M68" s="106"/>
      <c r="N68" s="106"/>
      <c r="O68" s="106"/>
      <c r="P68" s="106"/>
      <c r="Q68" s="106"/>
      <c r="R68" s="106"/>
      <c r="S68" s="107"/>
      <c r="U68" s="105"/>
      <c r="V68" s="106"/>
      <c r="W68" s="106"/>
      <c r="X68" s="106"/>
      <c r="Y68" s="106"/>
      <c r="Z68" s="106"/>
      <c r="AA68" s="106"/>
      <c r="AB68" s="106"/>
      <c r="AC68" s="107"/>
      <c r="AD68" s="72"/>
    </row>
    <row r="69" spans="1:30" ht="26" x14ac:dyDescent="0.15">
      <c r="A69" s="64" t="s">
        <v>32</v>
      </c>
      <c r="B69" s="65" t="s">
        <v>25</v>
      </c>
      <c r="C69" s="64" t="s">
        <v>26</v>
      </c>
      <c r="D69" s="66" t="s">
        <v>21</v>
      </c>
      <c r="E69" s="64" t="s">
        <v>6</v>
      </c>
      <c r="F69" s="64" t="s">
        <v>7</v>
      </c>
      <c r="G69" s="64" t="s">
        <v>8</v>
      </c>
      <c r="H69" s="64" t="s">
        <v>9</v>
      </c>
      <c r="I69" s="64" t="s">
        <v>10</v>
      </c>
      <c r="J69" s="67"/>
      <c r="K69" s="64" t="s">
        <v>32</v>
      </c>
      <c r="L69" s="65" t="s">
        <v>25</v>
      </c>
      <c r="M69" s="64" t="s">
        <v>26</v>
      </c>
      <c r="N69" s="66" t="s">
        <v>21</v>
      </c>
      <c r="O69" s="64" t="s">
        <v>6</v>
      </c>
      <c r="P69" s="64" t="s">
        <v>7</v>
      </c>
      <c r="Q69" s="64" t="s">
        <v>8</v>
      </c>
      <c r="R69" s="64" t="s">
        <v>9</v>
      </c>
      <c r="S69" s="64" t="s">
        <v>10</v>
      </c>
      <c r="U69" s="64" t="s">
        <v>32</v>
      </c>
      <c r="V69" s="65" t="s">
        <v>25</v>
      </c>
      <c r="W69" s="64" t="s">
        <v>26</v>
      </c>
      <c r="X69" s="66" t="s">
        <v>21</v>
      </c>
      <c r="Y69" s="64" t="s">
        <v>6</v>
      </c>
      <c r="Z69" s="64" t="s">
        <v>7</v>
      </c>
      <c r="AA69" s="64" t="s">
        <v>8</v>
      </c>
      <c r="AB69" s="64" t="s">
        <v>9</v>
      </c>
      <c r="AC69" s="73" t="s">
        <v>10</v>
      </c>
      <c r="AD69" s="74" t="s">
        <v>143</v>
      </c>
    </row>
    <row r="70" spans="1:30" ht="15" x14ac:dyDescent="0.15">
      <c r="A70" s="68" t="s">
        <v>147</v>
      </c>
      <c r="B70" s="69" t="s">
        <v>146</v>
      </c>
      <c r="C70" s="70" t="s">
        <v>33</v>
      </c>
      <c r="D70" s="70" t="s">
        <v>23</v>
      </c>
      <c r="E70" s="70">
        <v>2</v>
      </c>
      <c r="F70" s="70">
        <v>0</v>
      </c>
      <c r="G70" s="70">
        <v>0</v>
      </c>
      <c r="H70" s="70">
        <f t="shared" ref="H70:H74" si="10">E70+(F70+G70)/2</f>
        <v>2</v>
      </c>
      <c r="I70" s="70">
        <v>3</v>
      </c>
      <c r="J70" s="71"/>
      <c r="K70" s="68" t="s">
        <v>148</v>
      </c>
      <c r="L70" s="69" t="s">
        <v>201</v>
      </c>
      <c r="M70" s="70" t="s">
        <v>33</v>
      </c>
      <c r="N70" s="70" t="s">
        <v>23</v>
      </c>
      <c r="O70" s="70">
        <v>2</v>
      </c>
      <c r="P70" s="70">
        <v>0</v>
      </c>
      <c r="Q70" s="70">
        <v>0</v>
      </c>
      <c r="R70" s="70">
        <f t="shared" ref="R70:R74" si="11">O70+(P70+Q70)/2</f>
        <v>2</v>
      </c>
      <c r="S70" s="70">
        <v>3</v>
      </c>
      <c r="U70" s="75" t="s">
        <v>259</v>
      </c>
      <c r="V70" s="75" t="s">
        <v>252</v>
      </c>
      <c r="W70" s="76" t="s">
        <v>38</v>
      </c>
      <c r="X70" s="76" t="s">
        <v>20</v>
      </c>
      <c r="Y70" s="76">
        <v>2</v>
      </c>
      <c r="Z70" s="76">
        <v>0</v>
      </c>
      <c r="AA70" s="76">
        <v>0</v>
      </c>
      <c r="AB70" s="76">
        <f t="shared" ref="AB70:AB77" si="12">Y70+(Z70+AA70)/2</f>
        <v>2</v>
      </c>
      <c r="AC70" s="77">
        <v>3</v>
      </c>
      <c r="AD70" s="78" t="s">
        <v>144</v>
      </c>
    </row>
    <row r="71" spans="1:30" ht="15" x14ac:dyDescent="0.15">
      <c r="A71" s="68" t="s">
        <v>149</v>
      </c>
      <c r="B71" s="69" t="s">
        <v>229</v>
      </c>
      <c r="C71" s="70" t="s">
        <v>33</v>
      </c>
      <c r="D71" s="70" t="s">
        <v>23</v>
      </c>
      <c r="E71" s="70">
        <v>2</v>
      </c>
      <c r="F71" s="70">
        <v>0</v>
      </c>
      <c r="G71" s="70">
        <v>0</v>
      </c>
      <c r="H71" s="70">
        <f t="shared" si="10"/>
        <v>2</v>
      </c>
      <c r="I71" s="70">
        <v>3</v>
      </c>
      <c r="J71" s="71"/>
      <c r="K71" s="68" t="s">
        <v>150</v>
      </c>
      <c r="L71" s="69" t="s">
        <v>230</v>
      </c>
      <c r="M71" s="70" t="s">
        <v>33</v>
      </c>
      <c r="N71" s="70" t="s">
        <v>23</v>
      </c>
      <c r="O71" s="70">
        <v>2</v>
      </c>
      <c r="P71" s="70">
        <v>0</v>
      </c>
      <c r="Q71" s="70">
        <v>0</v>
      </c>
      <c r="R71" s="70">
        <f t="shared" si="11"/>
        <v>2</v>
      </c>
      <c r="S71" s="70">
        <v>3</v>
      </c>
      <c r="U71" s="75" t="s">
        <v>260</v>
      </c>
      <c r="V71" s="79" t="s">
        <v>221</v>
      </c>
      <c r="W71" s="76" t="s">
        <v>38</v>
      </c>
      <c r="X71" s="76" t="s">
        <v>20</v>
      </c>
      <c r="Y71" s="76">
        <v>2</v>
      </c>
      <c r="Z71" s="76">
        <v>0</v>
      </c>
      <c r="AA71" s="76">
        <v>0</v>
      </c>
      <c r="AB71" s="76">
        <f t="shared" si="12"/>
        <v>2</v>
      </c>
      <c r="AC71" s="77">
        <v>3</v>
      </c>
      <c r="AD71" s="78" t="s">
        <v>145</v>
      </c>
    </row>
    <row r="72" spans="1:30" ht="15" x14ac:dyDescent="0.15">
      <c r="A72" s="68" t="s">
        <v>151</v>
      </c>
      <c r="B72" s="69" t="s">
        <v>232</v>
      </c>
      <c r="C72" s="70" t="s">
        <v>33</v>
      </c>
      <c r="D72" s="70" t="s">
        <v>23</v>
      </c>
      <c r="E72" s="70">
        <v>2</v>
      </c>
      <c r="F72" s="70">
        <v>0</v>
      </c>
      <c r="G72" s="70">
        <v>0</v>
      </c>
      <c r="H72" s="70">
        <f t="shared" si="10"/>
        <v>2</v>
      </c>
      <c r="I72" s="70">
        <v>3</v>
      </c>
      <c r="J72" s="71"/>
      <c r="K72" s="68" t="s">
        <v>152</v>
      </c>
      <c r="L72" s="69" t="s">
        <v>231</v>
      </c>
      <c r="M72" s="70" t="s">
        <v>33</v>
      </c>
      <c r="N72" s="70" t="s">
        <v>23</v>
      </c>
      <c r="O72" s="70">
        <v>2</v>
      </c>
      <c r="P72" s="70">
        <v>0</v>
      </c>
      <c r="Q72" s="70">
        <v>0</v>
      </c>
      <c r="R72" s="70">
        <f t="shared" si="11"/>
        <v>2</v>
      </c>
      <c r="S72" s="70">
        <v>3</v>
      </c>
      <c r="U72" s="75" t="s">
        <v>261</v>
      </c>
      <c r="V72" s="79" t="s">
        <v>254</v>
      </c>
      <c r="W72" s="76" t="s">
        <v>38</v>
      </c>
      <c r="X72" s="76" t="s">
        <v>20</v>
      </c>
      <c r="Y72" s="76">
        <v>2</v>
      </c>
      <c r="Z72" s="76">
        <v>0</v>
      </c>
      <c r="AA72" s="76">
        <v>0</v>
      </c>
      <c r="AB72" s="76">
        <f t="shared" si="12"/>
        <v>2</v>
      </c>
      <c r="AC72" s="77">
        <v>3</v>
      </c>
      <c r="AD72" s="78" t="s">
        <v>144</v>
      </c>
    </row>
    <row r="73" spans="1:30" ht="15" x14ac:dyDescent="0.15">
      <c r="A73" s="68" t="s">
        <v>153</v>
      </c>
      <c r="B73" s="69" t="s">
        <v>233</v>
      </c>
      <c r="C73" s="70" t="s">
        <v>33</v>
      </c>
      <c r="D73" s="70" t="s">
        <v>23</v>
      </c>
      <c r="E73" s="70">
        <v>2</v>
      </c>
      <c r="F73" s="70">
        <v>0</v>
      </c>
      <c r="G73" s="70">
        <v>0</v>
      </c>
      <c r="H73" s="70">
        <f t="shared" si="10"/>
        <v>2</v>
      </c>
      <c r="I73" s="70">
        <v>3</v>
      </c>
      <c r="J73" s="71"/>
      <c r="K73" s="68" t="s">
        <v>154</v>
      </c>
      <c r="L73" s="69" t="s">
        <v>234</v>
      </c>
      <c r="M73" s="70" t="s">
        <v>33</v>
      </c>
      <c r="N73" s="70" t="s">
        <v>23</v>
      </c>
      <c r="O73" s="70">
        <v>2</v>
      </c>
      <c r="P73" s="70">
        <v>0</v>
      </c>
      <c r="Q73" s="70">
        <v>0</v>
      </c>
      <c r="R73" s="70">
        <f t="shared" si="11"/>
        <v>2</v>
      </c>
      <c r="S73" s="70">
        <v>3</v>
      </c>
      <c r="U73" s="75" t="s">
        <v>262</v>
      </c>
      <c r="V73" s="79" t="s">
        <v>253</v>
      </c>
      <c r="W73" s="76" t="s">
        <v>38</v>
      </c>
      <c r="X73" s="76" t="s">
        <v>20</v>
      </c>
      <c r="Y73" s="76">
        <v>2</v>
      </c>
      <c r="Z73" s="76">
        <v>0</v>
      </c>
      <c r="AA73" s="76">
        <v>0</v>
      </c>
      <c r="AB73" s="76">
        <f t="shared" si="12"/>
        <v>2</v>
      </c>
      <c r="AC73" s="77">
        <v>3</v>
      </c>
      <c r="AD73" s="78" t="s">
        <v>145</v>
      </c>
    </row>
    <row r="74" spans="1:30" ht="15" x14ac:dyDescent="0.15">
      <c r="A74" s="68" t="s">
        <v>155</v>
      </c>
      <c r="B74" s="69" t="s">
        <v>236</v>
      </c>
      <c r="C74" s="70" t="s">
        <v>33</v>
      </c>
      <c r="D74" s="70" t="s">
        <v>23</v>
      </c>
      <c r="E74" s="70">
        <v>2</v>
      </c>
      <c r="F74" s="70">
        <v>0</v>
      </c>
      <c r="G74" s="70">
        <v>0</v>
      </c>
      <c r="H74" s="70">
        <f t="shared" si="10"/>
        <v>2</v>
      </c>
      <c r="I74" s="70">
        <v>3</v>
      </c>
      <c r="J74" s="71"/>
      <c r="K74" s="68" t="s">
        <v>156</v>
      </c>
      <c r="L74" s="69" t="s">
        <v>235</v>
      </c>
      <c r="M74" s="70" t="s">
        <v>33</v>
      </c>
      <c r="N74" s="70" t="s">
        <v>23</v>
      </c>
      <c r="O74" s="70">
        <v>2</v>
      </c>
      <c r="P74" s="70">
        <v>0</v>
      </c>
      <c r="Q74" s="70">
        <v>0</v>
      </c>
      <c r="R74" s="70">
        <f t="shared" si="11"/>
        <v>2</v>
      </c>
      <c r="S74" s="70">
        <v>3</v>
      </c>
      <c r="U74" s="75" t="s">
        <v>263</v>
      </c>
      <c r="V74" s="79" t="s">
        <v>256</v>
      </c>
      <c r="W74" s="76" t="s">
        <v>38</v>
      </c>
      <c r="X74" s="76" t="s">
        <v>20</v>
      </c>
      <c r="Y74" s="76">
        <v>2</v>
      </c>
      <c r="Z74" s="76">
        <v>0</v>
      </c>
      <c r="AA74" s="76">
        <v>0</v>
      </c>
      <c r="AB74" s="76">
        <f t="shared" si="12"/>
        <v>2</v>
      </c>
      <c r="AC74" s="77">
        <v>3</v>
      </c>
      <c r="AD74" s="78" t="s">
        <v>144</v>
      </c>
    </row>
    <row r="75" spans="1:30" ht="15" x14ac:dyDescent="0.15">
      <c r="A75" s="68"/>
      <c r="B75" s="69"/>
      <c r="C75" s="70"/>
      <c r="D75" s="70"/>
      <c r="E75" s="70"/>
      <c r="F75" s="70"/>
      <c r="G75" s="70"/>
      <c r="H75" s="70"/>
      <c r="I75" s="70"/>
      <c r="J75" s="71"/>
      <c r="K75" s="68"/>
      <c r="L75" s="69"/>
      <c r="M75" s="70"/>
      <c r="N75" s="70"/>
      <c r="O75" s="70"/>
      <c r="P75" s="70"/>
      <c r="Q75" s="70"/>
      <c r="R75" s="70"/>
      <c r="S75" s="70"/>
      <c r="U75" s="75" t="s">
        <v>264</v>
      </c>
      <c r="V75" s="79" t="s">
        <v>255</v>
      </c>
      <c r="W75" s="76" t="s">
        <v>38</v>
      </c>
      <c r="X75" s="76" t="s">
        <v>20</v>
      </c>
      <c r="Y75" s="76">
        <v>2</v>
      </c>
      <c r="Z75" s="76">
        <v>0</v>
      </c>
      <c r="AA75" s="76">
        <v>0</v>
      </c>
      <c r="AB75" s="76">
        <f t="shared" si="12"/>
        <v>2</v>
      </c>
      <c r="AC75" s="77">
        <v>3</v>
      </c>
      <c r="AD75" s="78" t="s">
        <v>145</v>
      </c>
    </row>
    <row r="76" spans="1:30" ht="15" x14ac:dyDescent="0.15">
      <c r="A76" s="68"/>
      <c r="B76" s="69"/>
      <c r="C76" s="70"/>
      <c r="D76" s="70"/>
      <c r="E76" s="70"/>
      <c r="F76" s="70"/>
      <c r="G76" s="70"/>
      <c r="H76" s="70"/>
      <c r="I76" s="70"/>
      <c r="J76" s="71"/>
      <c r="K76" s="68"/>
      <c r="L76" s="69"/>
      <c r="M76" s="70"/>
      <c r="N76" s="70"/>
      <c r="O76" s="70"/>
      <c r="P76" s="70"/>
      <c r="Q76" s="70"/>
      <c r="R76" s="70"/>
      <c r="S76" s="70"/>
      <c r="U76" s="75" t="s">
        <v>265</v>
      </c>
      <c r="V76" s="79" t="s">
        <v>257</v>
      </c>
      <c r="W76" s="76" t="s">
        <v>38</v>
      </c>
      <c r="X76" s="76" t="s">
        <v>20</v>
      </c>
      <c r="Y76" s="76">
        <v>2</v>
      </c>
      <c r="Z76" s="76">
        <v>0</v>
      </c>
      <c r="AA76" s="76">
        <v>0</v>
      </c>
      <c r="AB76" s="76">
        <f t="shared" si="12"/>
        <v>2</v>
      </c>
      <c r="AC76" s="77">
        <v>3</v>
      </c>
      <c r="AD76" s="78" t="s">
        <v>144</v>
      </c>
    </row>
    <row r="77" spans="1:30" ht="15" x14ac:dyDescent="0.15">
      <c r="A77" s="68"/>
      <c r="B77" s="69"/>
      <c r="C77" s="70"/>
      <c r="D77" s="70"/>
      <c r="E77" s="70"/>
      <c r="F77" s="70"/>
      <c r="G77" s="70"/>
      <c r="H77" s="70"/>
      <c r="I77" s="70"/>
      <c r="J77" s="71"/>
      <c r="K77" s="68"/>
      <c r="L77" s="69"/>
      <c r="M77" s="70"/>
      <c r="N77" s="70"/>
      <c r="O77" s="70"/>
      <c r="P77" s="70"/>
      <c r="Q77" s="70"/>
      <c r="R77" s="70"/>
      <c r="S77" s="70"/>
      <c r="U77" s="75" t="s">
        <v>266</v>
      </c>
      <c r="V77" s="79" t="s">
        <v>258</v>
      </c>
      <c r="W77" s="76" t="s">
        <v>38</v>
      </c>
      <c r="X77" s="76" t="s">
        <v>20</v>
      </c>
      <c r="Y77" s="76">
        <v>2</v>
      </c>
      <c r="Z77" s="76">
        <v>0</v>
      </c>
      <c r="AA77" s="76">
        <v>0</v>
      </c>
      <c r="AB77" s="76">
        <f t="shared" si="12"/>
        <v>2</v>
      </c>
      <c r="AC77" s="77">
        <v>3</v>
      </c>
      <c r="AD77" s="78" t="s">
        <v>145</v>
      </c>
    </row>
    <row r="78" spans="1:30" ht="15" x14ac:dyDescent="0.15">
      <c r="A78" s="99" t="s">
        <v>12</v>
      </c>
      <c r="B78" s="100"/>
      <c r="C78" s="100"/>
      <c r="D78" s="100"/>
      <c r="E78" s="100"/>
      <c r="F78" s="100"/>
      <c r="G78" s="100"/>
      <c r="H78" s="100"/>
      <c r="I78" s="101"/>
      <c r="J78" s="71"/>
      <c r="K78" s="99" t="s">
        <v>13</v>
      </c>
      <c r="L78" s="100"/>
      <c r="M78" s="100"/>
      <c r="N78" s="100"/>
      <c r="O78" s="100"/>
      <c r="P78" s="100"/>
      <c r="Q78" s="100"/>
      <c r="R78" s="100"/>
      <c r="S78" s="101"/>
    </row>
    <row r="79" spans="1:30" ht="15" x14ac:dyDescent="0.15">
      <c r="A79" s="68" t="s">
        <v>170</v>
      </c>
      <c r="B79" s="69" t="s">
        <v>204</v>
      </c>
      <c r="C79" s="70" t="s">
        <v>33</v>
      </c>
      <c r="D79" s="70" t="s">
        <v>23</v>
      </c>
      <c r="E79" s="70">
        <v>2</v>
      </c>
      <c r="F79" s="70">
        <v>0</v>
      </c>
      <c r="G79" s="70">
        <v>0</v>
      </c>
      <c r="H79" s="70">
        <f t="shared" ref="H79:H84" si="13">E79+(F79+G79)/2</f>
        <v>2</v>
      </c>
      <c r="I79" s="70">
        <v>3</v>
      </c>
      <c r="J79" s="71"/>
      <c r="K79" s="68" t="s">
        <v>171</v>
      </c>
      <c r="L79" s="69" t="s">
        <v>205</v>
      </c>
      <c r="M79" s="70" t="s">
        <v>33</v>
      </c>
      <c r="N79" s="70" t="s">
        <v>23</v>
      </c>
      <c r="O79" s="70">
        <v>2</v>
      </c>
      <c r="P79" s="70">
        <v>0</v>
      </c>
      <c r="Q79" s="70">
        <v>0</v>
      </c>
      <c r="R79" s="70">
        <f t="shared" ref="R79:R84" si="14">O79+(P79+Q79)/2</f>
        <v>2</v>
      </c>
      <c r="S79" s="70">
        <v>3</v>
      </c>
    </row>
    <row r="80" spans="1:30" ht="15" x14ac:dyDescent="0.15">
      <c r="A80" s="68" t="s">
        <v>172</v>
      </c>
      <c r="B80" s="69" t="s">
        <v>202</v>
      </c>
      <c r="C80" s="70" t="s">
        <v>33</v>
      </c>
      <c r="D80" s="70" t="s">
        <v>23</v>
      </c>
      <c r="E80" s="70">
        <v>2</v>
      </c>
      <c r="F80" s="70">
        <v>0</v>
      </c>
      <c r="G80" s="70">
        <v>0</v>
      </c>
      <c r="H80" s="70">
        <f t="shared" si="13"/>
        <v>2</v>
      </c>
      <c r="I80" s="70">
        <v>3</v>
      </c>
      <c r="J80" s="71"/>
      <c r="K80" s="68" t="s">
        <v>173</v>
      </c>
      <c r="L80" s="69" t="s">
        <v>100</v>
      </c>
      <c r="M80" s="70" t="s">
        <v>33</v>
      </c>
      <c r="N80" s="70" t="s">
        <v>23</v>
      </c>
      <c r="O80" s="70">
        <v>2</v>
      </c>
      <c r="P80" s="70">
        <v>0</v>
      </c>
      <c r="Q80" s="70">
        <v>0</v>
      </c>
      <c r="R80" s="70">
        <f t="shared" si="14"/>
        <v>2</v>
      </c>
      <c r="S80" s="70">
        <v>3</v>
      </c>
    </row>
    <row r="81" spans="1:19" ht="15" x14ac:dyDescent="0.15">
      <c r="A81" s="68" t="s">
        <v>174</v>
      </c>
      <c r="B81" s="69" t="s">
        <v>203</v>
      </c>
      <c r="C81" s="70" t="s">
        <v>33</v>
      </c>
      <c r="D81" s="70" t="s">
        <v>23</v>
      </c>
      <c r="E81" s="70">
        <v>2</v>
      </c>
      <c r="F81" s="70">
        <v>0</v>
      </c>
      <c r="G81" s="70">
        <v>0</v>
      </c>
      <c r="H81" s="70">
        <f t="shared" si="13"/>
        <v>2</v>
      </c>
      <c r="I81" s="70">
        <v>3</v>
      </c>
      <c r="J81" s="71"/>
      <c r="K81" s="68" t="s">
        <v>175</v>
      </c>
      <c r="L81" s="69" t="s">
        <v>206</v>
      </c>
      <c r="M81" s="70" t="s">
        <v>33</v>
      </c>
      <c r="N81" s="70" t="s">
        <v>23</v>
      </c>
      <c r="O81" s="70">
        <v>2</v>
      </c>
      <c r="P81" s="70">
        <v>0</v>
      </c>
      <c r="Q81" s="70">
        <v>0</v>
      </c>
      <c r="R81" s="70">
        <f t="shared" si="14"/>
        <v>2</v>
      </c>
      <c r="S81" s="70">
        <v>3</v>
      </c>
    </row>
    <row r="82" spans="1:19" ht="15" x14ac:dyDescent="0.15">
      <c r="A82" s="68" t="s">
        <v>176</v>
      </c>
      <c r="B82" s="69" t="s">
        <v>207</v>
      </c>
      <c r="C82" s="70" t="s">
        <v>33</v>
      </c>
      <c r="D82" s="70" t="s">
        <v>23</v>
      </c>
      <c r="E82" s="70">
        <v>2</v>
      </c>
      <c r="F82" s="70">
        <v>0</v>
      </c>
      <c r="G82" s="70">
        <v>0</v>
      </c>
      <c r="H82" s="70">
        <f t="shared" si="13"/>
        <v>2</v>
      </c>
      <c r="I82" s="70">
        <v>3</v>
      </c>
      <c r="J82" s="71"/>
      <c r="K82" s="68" t="s">
        <v>177</v>
      </c>
      <c r="L82" s="69" t="s">
        <v>208</v>
      </c>
      <c r="M82" s="70" t="s">
        <v>33</v>
      </c>
      <c r="N82" s="70" t="s">
        <v>23</v>
      </c>
      <c r="O82" s="70">
        <v>2</v>
      </c>
      <c r="P82" s="70">
        <v>0</v>
      </c>
      <c r="Q82" s="70">
        <v>0</v>
      </c>
      <c r="R82" s="70">
        <f t="shared" si="14"/>
        <v>2</v>
      </c>
      <c r="S82" s="70">
        <v>3</v>
      </c>
    </row>
    <row r="83" spans="1:19" ht="15" x14ac:dyDescent="0.15">
      <c r="A83" s="68" t="s">
        <v>178</v>
      </c>
      <c r="B83" s="69" t="s">
        <v>209</v>
      </c>
      <c r="C83" s="70" t="s">
        <v>33</v>
      </c>
      <c r="D83" s="70" t="s">
        <v>23</v>
      </c>
      <c r="E83" s="70">
        <v>2</v>
      </c>
      <c r="F83" s="70">
        <v>0</v>
      </c>
      <c r="G83" s="70">
        <v>0</v>
      </c>
      <c r="H83" s="70">
        <f t="shared" si="13"/>
        <v>2</v>
      </c>
      <c r="I83" s="70">
        <v>3</v>
      </c>
      <c r="J83" s="71"/>
      <c r="K83" s="68" t="s">
        <v>179</v>
      </c>
      <c r="L83" s="69" t="s">
        <v>210</v>
      </c>
      <c r="M83" s="70" t="s">
        <v>33</v>
      </c>
      <c r="N83" s="70" t="s">
        <v>23</v>
      </c>
      <c r="O83" s="70">
        <v>2</v>
      </c>
      <c r="P83" s="70">
        <v>0</v>
      </c>
      <c r="Q83" s="70">
        <v>0</v>
      </c>
      <c r="R83" s="70">
        <f t="shared" si="14"/>
        <v>2</v>
      </c>
      <c r="S83" s="70">
        <v>3</v>
      </c>
    </row>
    <row r="84" spans="1:19" ht="15" x14ac:dyDescent="0.15">
      <c r="A84" s="68" t="s">
        <v>180</v>
      </c>
      <c r="B84" s="69" t="s">
        <v>243</v>
      </c>
      <c r="C84" s="70" t="s">
        <v>33</v>
      </c>
      <c r="D84" s="70" t="s">
        <v>23</v>
      </c>
      <c r="E84" s="70">
        <v>2</v>
      </c>
      <c r="F84" s="70">
        <v>0</v>
      </c>
      <c r="G84" s="70">
        <v>0</v>
      </c>
      <c r="H84" s="70">
        <f t="shared" si="13"/>
        <v>2</v>
      </c>
      <c r="I84" s="70">
        <v>3</v>
      </c>
      <c r="J84" s="71"/>
      <c r="K84" s="68" t="s">
        <v>181</v>
      </c>
      <c r="L84" s="69" t="s">
        <v>244</v>
      </c>
      <c r="M84" s="70" t="s">
        <v>33</v>
      </c>
      <c r="N84" s="70" t="s">
        <v>23</v>
      </c>
      <c r="O84" s="70">
        <v>2</v>
      </c>
      <c r="P84" s="70">
        <v>0</v>
      </c>
      <c r="Q84" s="70">
        <v>0</v>
      </c>
      <c r="R84" s="70">
        <f t="shared" si="14"/>
        <v>2</v>
      </c>
      <c r="S84" s="70">
        <v>3</v>
      </c>
    </row>
    <row r="85" spans="1:19" ht="15" x14ac:dyDescent="0.15">
      <c r="A85" s="99" t="s">
        <v>15</v>
      </c>
      <c r="B85" s="100"/>
      <c r="C85" s="100"/>
      <c r="D85" s="100"/>
      <c r="E85" s="100"/>
      <c r="F85" s="100"/>
      <c r="G85" s="100"/>
      <c r="H85" s="100"/>
      <c r="I85" s="101"/>
      <c r="J85" s="71"/>
      <c r="K85" s="99" t="s">
        <v>16</v>
      </c>
      <c r="L85" s="100"/>
      <c r="M85" s="100"/>
      <c r="N85" s="100"/>
      <c r="O85" s="100"/>
      <c r="P85" s="100"/>
      <c r="Q85" s="100"/>
      <c r="R85" s="100"/>
      <c r="S85" s="101"/>
    </row>
    <row r="86" spans="1:19" ht="15" x14ac:dyDescent="0.15">
      <c r="A86" s="68" t="s">
        <v>157</v>
      </c>
      <c r="B86" s="69" t="s">
        <v>211</v>
      </c>
      <c r="C86" s="70" t="s">
        <v>33</v>
      </c>
      <c r="D86" s="70" t="s">
        <v>23</v>
      </c>
      <c r="E86" s="70">
        <v>2</v>
      </c>
      <c r="F86" s="70">
        <v>0</v>
      </c>
      <c r="G86" s="70">
        <v>0</v>
      </c>
      <c r="H86" s="70">
        <f t="shared" ref="H86:H94" si="15">E86+(F86+G86)/2</f>
        <v>2</v>
      </c>
      <c r="I86" s="70">
        <v>3</v>
      </c>
      <c r="J86" s="71"/>
      <c r="K86" s="68" t="s">
        <v>158</v>
      </c>
      <c r="L86" s="69" t="s">
        <v>215</v>
      </c>
      <c r="M86" s="70" t="s">
        <v>33</v>
      </c>
      <c r="N86" s="70" t="s">
        <v>23</v>
      </c>
      <c r="O86" s="70">
        <v>2</v>
      </c>
      <c r="P86" s="70">
        <v>0</v>
      </c>
      <c r="Q86" s="70">
        <v>0</v>
      </c>
      <c r="R86" s="70">
        <f t="shared" ref="R86:R94" si="16">O86+(P86+Q86)/2</f>
        <v>2</v>
      </c>
      <c r="S86" s="70">
        <v>3</v>
      </c>
    </row>
    <row r="87" spans="1:19" ht="15" x14ac:dyDescent="0.15">
      <c r="A87" s="68" t="s">
        <v>159</v>
      </c>
      <c r="B87" s="69" t="s">
        <v>212</v>
      </c>
      <c r="C87" s="70" t="s">
        <v>33</v>
      </c>
      <c r="D87" s="70" t="s">
        <v>23</v>
      </c>
      <c r="E87" s="70">
        <v>2</v>
      </c>
      <c r="F87" s="70">
        <v>0</v>
      </c>
      <c r="G87" s="70">
        <v>0</v>
      </c>
      <c r="H87" s="70">
        <f t="shared" si="15"/>
        <v>2</v>
      </c>
      <c r="I87" s="70">
        <v>3</v>
      </c>
      <c r="J87" s="71"/>
      <c r="K87" s="68" t="s">
        <v>160</v>
      </c>
      <c r="L87" s="69" t="s">
        <v>216</v>
      </c>
      <c r="M87" s="70" t="s">
        <v>33</v>
      </c>
      <c r="N87" s="70" t="s">
        <v>23</v>
      </c>
      <c r="O87" s="70">
        <v>2</v>
      </c>
      <c r="P87" s="70">
        <v>0</v>
      </c>
      <c r="Q87" s="70">
        <v>0</v>
      </c>
      <c r="R87" s="70">
        <f t="shared" si="16"/>
        <v>2</v>
      </c>
      <c r="S87" s="70">
        <v>3</v>
      </c>
    </row>
    <row r="88" spans="1:19" ht="15" x14ac:dyDescent="0.15">
      <c r="A88" s="68" t="s">
        <v>161</v>
      </c>
      <c r="B88" s="69" t="s">
        <v>213</v>
      </c>
      <c r="C88" s="70" t="s">
        <v>33</v>
      </c>
      <c r="D88" s="70" t="s">
        <v>23</v>
      </c>
      <c r="E88" s="70">
        <v>2</v>
      </c>
      <c r="F88" s="70">
        <v>0</v>
      </c>
      <c r="G88" s="70">
        <v>0</v>
      </c>
      <c r="H88" s="70">
        <f t="shared" si="15"/>
        <v>2</v>
      </c>
      <c r="I88" s="70">
        <v>3</v>
      </c>
      <c r="J88" s="71"/>
      <c r="K88" s="68" t="s">
        <v>162</v>
      </c>
      <c r="L88" s="69" t="s">
        <v>217</v>
      </c>
      <c r="M88" s="70" t="s">
        <v>33</v>
      </c>
      <c r="N88" s="70" t="s">
        <v>23</v>
      </c>
      <c r="O88" s="70">
        <v>2</v>
      </c>
      <c r="P88" s="70">
        <v>0</v>
      </c>
      <c r="Q88" s="70">
        <v>0</v>
      </c>
      <c r="R88" s="70">
        <f t="shared" si="16"/>
        <v>2</v>
      </c>
      <c r="S88" s="70">
        <v>3</v>
      </c>
    </row>
    <row r="89" spans="1:19" ht="15" x14ac:dyDescent="0.15">
      <c r="A89" s="68" t="s">
        <v>163</v>
      </c>
      <c r="B89" s="69" t="s">
        <v>214</v>
      </c>
      <c r="C89" s="70" t="s">
        <v>33</v>
      </c>
      <c r="D89" s="70" t="s">
        <v>23</v>
      </c>
      <c r="E89" s="70">
        <v>2</v>
      </c>
      <c r="F89" s="70">
        <v>0</v>
      </c>
      <c r="G89" s="70">
        <v>0</v>
      </c>
      <c r="H89" s="70">
        <f t="shared" si="15"/>
        <v>2</v>
      </c>
      <c r="I89" s="70">
        <v>3</v>
      </c>
      <c r="J89" s="71"/>
      <c r="K89" s="68" t="s">
        <v>164</v>
      </c>
      <c r="L89" s="69" t="s">
        <v>218</v>
      </c>
      <c r="M89" s="70" t="s">
        <v>33</v>
      </c>
      <c r="N89" s="70" t="s">
        <v>23</v>
      </c>
      <c r="O89" s="70">
        <v>2</v>
      </c>
      <c r="P89" s="70">
        <v>0</v>
      </c>
      <c r="Q89" s="70">
        <v>0</v>
      </c>
      <c r="R89" s="70">
        <f t="shared" si="16"/>
        <v>2</v>
      </c>
      <c r="S89" s="70">
        <v>3</v>
      </c>
    </row>
    <row r="90" spans="1:19" ht="15" x14ac:dyDescent="0.15">
      <c r="A90" s="68" t="s">
        <v>165</v>
      </c>
      <c r="B90" s="69" t="s">
        <v>237</v>
      </c>
      <c r="C90" s="70" t="s">
        <v>33</v>
      </c>
      <c r="D90" s="70" t="s">
        <v>23</v>
      </c>
      <c r="E90" s="70">
        <v>2</v>
      </c>
      <c r="F90" s="70">
        <v>0</v>
      </c>
      <c r="G90" s="70">
        <v>0</v>
      </c>
      <c r="H90" s="70">
        <f t="shared" si="15"/>
        <v>2</v>
      </c>
      <c r="I90" s="70">
        <v>3</v>
      </c>
      <c r="J90" s="71"/>
      <c r="K90" s="68" t="s">
        <v>166</v>
      </c>
      <c r="L90" s="69" t="s">
        <v>238</v>
      </c>
      <c r="M90" s="70" t="s">
        <v>33</v>
      </c>
      <c r="N90" s="70" t="s">
        <v>23</v>
      </c>
      <c r="O90" s="70">
        <v>2</v>
      </c>
      <c r="P90" s="70">
        <v>0</v>
      </c>
      <c r="Q90" s="70">
        <v>0</v>
      </c>
      <c r="R90" s="70">
        <f t="shared" si="16"/>
        <v>2</v>
      </c>
      <c r="S90" s="70">
        <v>3</v>
      </c>
    </row>
    <row r="91" spans="1:19" ht="15" x14ac:dyDescent="0.15">
      <c r="A91" s="68" t="s">
        <v>167</v>
      </c>
      <c r="B91" s="69" t="s">
        <v>239</v>
      </c>
      <c r="C91" s="70" t="s">
        <v>33</v>
      </c>
      <c r="D91" s="70" t="s">
        <v>23</v>
      </c>
      <c r="E91" s="70">
        <v>2</v>
      </c>
      <c r="F91" s="70">
        <v>0</v>
      </c>
      <c r="G91" s="70">
        <v>0</v>
      </c>
      <c r="H91" s="70">
        <f t="shared" si="15"/>
        <v>2</v>
      </c>
      <c r="I91" s="70">
        <v>3</v>
      </c>
      <c r="J91" s="71"/>
      <c r="K91" s="68" t="s">
        <v>168</v>
      </c>
      <c r="L91" s="69" t="s">
        <v>240</v>
      </c>
      <c r="M91" s="70" t="s">
        <v>33</v>
      </c>
      <c r="N91" s="70" t="s">
        <v>23</v>
      </c>
      <c r="O91" s="70">
        <v>2</v>
      </c>
      <c r="P91" s="70">
        <v>0</v>
      </c>
      <c r="Q91" s="70">
        <v>0</v>
      </c>
      <c r="R91" s="70">
        <f t="shared" si="16"/>
        <v>2</v>
      </c>
      <c r="S91" s="70">
        <v>3</v>
      </c>
    </row>
    <row r="92" spans="1:19" ht="15" x14ac:dyDescent="0.15">
      <c r="A92" s="68" t="s">
        <v>169</v>
      </c>
      <c r="B92" s="69" t="s">
        <v>245</v>
      </c>
      <c r="C92" s="70" t="s">
        <v>33</v>
      </c>
      <c r="D92" s="70" t="s">
        <v>23</v>
      </c>
      <c r="E92" s="70">
        <v>2</v>
      </c>
      <c r="F92" s="70">
        <v>0</v>
      </c>
      <c r="G92" s="70">
        <v>0</v>
      </c>
      <c r="H92" s="70">
        <f t="shared" si="15"/>
        <v>2</v>
      </c>
      <c r="I92" s="70">
        <v>3</v>
      </c>
      <c r="J92" s="71"/>
      <c r="K92" s="68" t="s">
        <v>198</v>
      </c>
      <c r="L92" s="69" t="s">
        <v>246</v>
      </c>
      <c r="M92" s="70" t="s">
        <v>33</v>
      </c>
      <c r="N92" s="70" t="s">
        <v>23</v>
      </c>
      <c r="O92" s="70">
        <v>2</v>
      </c>
      <c r="P92" s="70">
        <v>0</v>
      </c>
      <c r="Q92" s="70">
        <v>0</v>
      </c>
      <c r="R92" s="70">
        <f t="shared" si="16"/>
        <v>2</v>
      </c>
      <c r="S92" s="70">
        <v>3</v>
      </c>
    </row>
    <row r="93" spans="1:19" ht="15" x14ac:dyDescent="0.15">
      <c r="A93" s="68" t="s">
        <v>196</v>
      </c>
      <c r="B93" s="69" t="s">
        <v>249</v>
      </c>
      <c r="C93" s="70" t="s">
        <v>33</v>
      </c>
      <c r="D93" s="70" t="s">
        <v>23</v>
      </c>
      <c r="E93" s="70">
        <v>2</v>
      </c>
      <c r="F93" s="70">
        <v>0</v>
      </c>
      <c r="G93" s="70">
        <v>0</v>
      </c>
      <c r="H93" s="70">
        <f t="shared" si="15"/>
        <v>2</v>
      </c>
      <c r="I93" s="70">
        <v>3</v>
      </c>
      <c r="J93" s="71"/>
      <c r="K93" s="68" t="s">
        <v>199</v>
      </c>
      <c r="L93" s="69" t="s">
        <v>250</v>
      </c>
      <c r="M93" s="70" t="s">
        <v>33</v>
      </c>
      <c r="N93" s="70" t="s">
        <v>23</v>
      </c>
      <c r="O93" s="70">
        <v>2</v>
      </c>
      <c r="P93" s="70">
        <v>0</v>
      </c>
      <c r="Q93" s="70">
        <v>0</v>
      </c>
      <c r="R93" s="70">
        <f t="shared" si="16"/>
        <v>2</v>
      </c>
      <c r="S93" s="70">
        <v>3</v>
      </c>
    </row>
    <row r="94" spans="1:19" ht="15" x14ac:dyDescent="0.15">
      <c r="A94" s="68" t="s">
        <v>197</v>
      </c>
      <c r="B94" s="69" t="s">
        <v>251</v>
      </c>
      <c r="C94" s="70" t="s">
        <v>33</v>
      </c>
      <c r="D94" s="70" t="s">
        <v>23</v>
      </c>
      <c r="E94" s="70">
        <v>2</v>
      </c>
      <c r="F94" s="70">
        <v>0</v>
      </c>
      <c r="G94" s="70">
        <v>0</v>
      </c>
      <c r="H94" s="70">
        <f t="shared" si="15"/>
        <v>2</v>
      </c>
      <c r="I94" s="70">
        <v>3</v>
      </c>
      <c r="J94" s="71"/>
      <c r="K94" s="68" t="s">
        <v>200</v>
      </c>
      <c r="L94" s="68" t="s">
        <v>267</v>
      </c>
      <c r="M94" s="70" t="s">
        <v>33</v>
      </c>
      <c r="N94" s="70" t="s">
        <v>23</v>
      </c>
      <c r="O94" s="70">
        <v>2</v>
      </c>
      <c r="P94" s="70">
        <v>0</v>
      </c>
      <c r="Q94" s="70">
        <v>0</v>
      </c>
      <c r="R94" s="70">
        <f t="shared" si="16"/>
        <v>2</v>
      </c>
      <c r="S94" s="70">
        <v>3</v>
      </c>
    </row>
    <row r="96" spans="1:19" ht="15" x14ac:dyDescent="0.15">
      <c r="A96" s="99" t="s">
        <v>18</v>
      </c>
      <c r="B96" s="100"/>
      <c r="C96" s="100"/>
      <c r="D96" s="100"/>
      <c r="E96" s="100"/>
      <c r="F96" s="100"/>
      <c r="G96" s="100"/>
      <c r="H96" s="100"/>
      <c r="I96" s="101"/>
      <c r="J96" s="71"/>
      <c r="K96" s="99" t="s">
        <v>19</v>
      </c>
      <c r="L96" s="100"/>
      <c r="M96" s="100"/>
      <c r="N96" s="100"/>
      <c r="O96" s="100"/>
      <c r="P96" s="100"/>
      <c r="Q96" s="100"/>
      <c r="R96" s="100"/>
      <c r="S96" s="101"/>
    </row>
    <row r="97" spans="1:19" ht="15" x14ac:dyDescent="0.15">
      <c r="A97" s="68" t="s">
        <v>182</v>
      </c>
      <c r="B97" s="69" t="s">
        <v>219</v>
      </c>
      <c r="C97" s="70" t="s">
        <v>33</v>
      </c>
      <c r="D97" s="70" t="s">
        <v>23</v>
      </c>
      <c r="E97" s="70">
        <v>2</v>
      </c>
      <c r="F97" s="70">
        <v>0</v>
      </c>
      <c r="G97" s="70">
        <v>0</v>
      </c>
      <c r="H97" s="70">
        <f t="shared" ref="H97:H103" si="17">E97+(F97+G97)/2</f>
        <v>2</v>
      </c>
      <c r="I97" s="70">
        <v>3</v>
      </c>
      <c r="J97" s="71"/>
      <c r="K97" s="68" t="s">
        <v>183</v>
      </c>
      <c r="L97" s="69" t="s">
        <v>224</v>
      </c>
      <c r="M97" s="70" t="s">
        <v>33</v>
      </c>
      <c r="N97" s="70" t="s">
        <v>23</v>
      </c>
      <c r="O97" s="70">
        <v>2</v>
      </c>
      <c r="P97" s="70">
        <v>0</v>
      </c>
      <c r="Q97" s="70">
        <v>0</v>
      </c>
      <c r="R97" s="70">
        <f t="shared" ref="R97:R104" si="18">O97+(P97+Q97)/2</f>
        <v>2</v>
      </c>
      <c r="S97" s="70">
        <v>3</v>
      </c>
    </row>
    <row r="98" spans="1:19" ht="15" x14ac:dyDescent="0.15">
      <c r="A98" s="68" t="s">
        <v>184</v>
      </c>
      <c r="B98" s="69" t="s">
        <v>220</v>
      </c>
      <c r="C98" s="70" t="s">
        <v>33</v>
      </c>
      <c r="D98" s="70" t="s">
        <v>23</v>
      </c>
      <c r="E98" s="70">
        <v>2</v>
      </c>
      <c r="F98" s="70">
        <v>0</v>
      </c>
      <c r="G98" s="70">
        <v>0</v>
      </c>
      <c r="H98" s="70">
        <f t="shared" si="17"/>
        <v>2</v>
      </c>
      <c r="I98" s="70">
        <v>3</v>
      </c>
      <c r="J98" s="71"/>
      <c r="K98" s="68" t="s">
        <v>185</v>
      </c>
      <c r="L98" s="69" t="s">
        <v>226</v>
      </c>
      <c r="M98" s="70" t="s">
        <v>33</v>
      </c>
      <c r="N98" s="70" t="s">
        <v>23</v>
      </c>
      <c r="O98" s="70">
        <v>2</v>
      </c>
      <c r="P98" s="70">
        <v>0</v>
      </c>
      <c r="Q98" s="70">
        <v>0</v>
      </c>
      <c r="R98" s="70">
        <f t="shared" si="18"/>
        <v>2</v>
      </c>
      <c r="S98" s="70">
        <v>3</v>
      </c>
    </row>
    <row r="99" spans="1:19" ht="15" x14ac:dyDescent="0.15">
      <c r="A99" s="68" t="s">
        <v>186</v>
      </c>
      <c r="B99" s="69" t="s">
        <v>221</v>
      </c>
      <c r="C99" s="70" t="s">
        <v>33</v>
      </c>
      <c r="D99" s="70" t="s">
        <v>23</v>
      </c>
      <c r="E99" s="70">
        <v>2</v>
      </c>
      <c r="F99" s="70">
        <v>0</v>
      </c>
      <c r="G99" s="70">
        <v>0</v>
      </c>
      <c r="H99" s="70">
        <f t="shared" si="17"/>
        <v>2</v>
      </c>
      <c r="I99" s="70">
        <v>3</v>
      </c>
      <c r="J99" s="71"/>
      <c r="K99" s="68" t="s">
        <v>187</v>
      </c>
      <c r="L99" s="69" t="s">
        <v>227</v>
      </c>
      <c r="M99" s="70" t="s">
        <v>33</v>
      </c>
      <c r="N99" s="70" t="s">
        <v>23</v>
      </c>
      <c r="O99" s="70">
        <v>2</v>
      </c>
      <c r="P99" s="70">
        <v>0</v>
      </c>
      <c r="Q99" s="70">
        <v>0</v>
      </c>
      <c r="R99" s="70">
        <f t="shared" si="18"/>
        <v>2</v>
      </c>
      <c r="S99" s="70">
        <v>3</v>
      </c>
    </row>
    <row r="100" spans="1:19" ht="15" x14ac:dyDescent="0.15">
      <c r="A100" s="68" t="s">
        <v>188</v>
      </c>
      <c r="B100" s="69" t="s">
        <v>222</v>
      </c>
      <c r="C100" s="70" t="s">
        <v>33</v>
      </c>
      <c r="D100" s="70" t="s">
        <v>23</v>
      </c>
      <c r="E100" s="70">
        <v>2</v>
      </c>
      <c r="F100" s="70">
        <v>0</v>
      </c>
      <c r="G100" s="70">
        <v>0</v>
      </c>
      <c r="H100" s="70">
        <f t="shared" si="17"/>
        <v>2</v>
      </c>
      <c r="I100" s="70">
        <v>3</v>
      </c>
      <c r="J100" s="71"/>
      <c r="K100" s="68" t="s">
        <v>189</v>
      </c>
      <c r="L100" s="69" t="s">
        <v>225</v>
      </c>
      <c r="M100" s="70" t="s">
        <v>33</v>
      </c>
      <c r="N100" s="70" t="s">
        <v>23</v>
      </c>
      <c r="O100" s="70">
        <v>2</v>
      </c>
      <c r="P100" s="70">
        <v>0</v>
      </c>
      <c r="Q100" s="70">
        <v>0</v>
      </c>
      <c r="R100" s="70">
        <f t="shared" si="18"/>
        <v>2</v>
      </c>
      <c r="S100" s="70">
        <v>3</v>
      </c>
    </row>
    <row r="101" spans="1:19" ht="15" x14ac:dyDescent="0.15">
      <c r="A101" s="68" t="s">
        <v>190</v>
      </c>
      <c r="B101" s="69" t="s">
        <v>223</v>
      </c>
      <c r="C101" s="70" t="s">
        <v>33</v>
      </c>
      <c r="D101" s="70" t="s">
        <v>23</v>
      </c>
      <c r="E101" s="70">
        <v>2</v>
      </c>
      <c r="F101" s="70">
        <v>0</v>
      </c>
      <c r="G101" s="70">
        <v>0</v>
      </c>
      <c r="H101" s="70">
        <f t="shared" si="17"/>
        <v>2</v>
      </c>
      <c r="I101" s="70">
        <v>3</v>
      </c>
      <c r="J101" s="71"/>
      <c r="K101" s="68" t="s">
        <v>191</v>
      </c>
      <c r="L101" s="69" t="s">
        <v>228</v>
      </c>
      <c r="M101" s="70" t="s">
        <v>33</v>
      </c>
      <c r="N101" s="70" t="s">
        <v>23</v>
      </c>
      <c r="O101" s="70">
        <v>2</v>
      </c>
      <c r="P101" s="70">
        <v>0</v>
      </c>
      <c r="Q101" s="70">
        <v>0</v>
      </c>
      <c r="R101" s="70">
        <f t="shared" si="18"/>
        <v>2</v>
      </c>
      <c r="S101" s="70">
        <v>3</v>
      </c>
    </row>
    <row r="102" spans="1:19" ht="15" x14ac:dyDescent="0.15">
      <c r="A102" s="68" t="s">
        <v>192</v>
      </c>
      <c r="B102" s="69" t="s">
        <v>241</v>
      </c>
      <c r="C102" s="70" t="s">
        <v>33</v>
      </c>
      <c r="D102" s="70" t="s">
        <v>23</v>
      </c>
      <c r="E102" s="70">
        <v>2</v>
      </c>
      <c r="F102" s="70">
        <v>0</v>
      </c>
      <c r="G102" s="70">
        <v>0</v>
      </c>
      <c r="H102" s="70">
        <f t="shared" si="17"/>
        <v>2</v>
      </c>
      <c r="I102" s="70">
        <v>3</v>
      </c>
      <c r="J102" s="71"/>
      <c r="K102" s="68" t="s">
        <v>193</v>
      </c>
      <c r="L102" s="69" t="s">
        <v>242</v>
      </c>
      <c r="M102" s="70" t="s">
        <v>33</v>
      </c>
      <c r="N102" s="70" t="s">
        <v>23</v>
      </c>
      <c r="O102" s="70">
        <v>2</v>
      </c>
      <c r="P102" s="70">
        <v>0</v>
      </c>
      <c r="Q102" s="70">
        <v>0</v>
      </c>
      <c r="R102" s="70">
        <f t="shared" si="18"/>
        <v>2</v>
      </c>
      <c r="S102" s="70">
        <v>3</v>
      </c>
    </row>
    <row r="103" spans="1:19" ht="15" x14ac:dyDescent="0.15">
      <c r="A103" s="80" t="s">
        <v>195</v>
      </c>
      <c r="B103" s="81" t="s">
        <v>247</v>
      </c>
      <c r="C103" s="82" t="s">
        <v>33</v>
      </c>
      <c r="D103" s="82" t="s">
        <v>23</v>
      </c>
      <c r="E103" s="82">
        <v>2</v>
      </c>
      <c r="F103" s="82">
        <v>0</v>
      </c>
      <c r="G103" s="82">
        <v>0</v>
      </c>
      <c r="H103" s="82">
        <f t="shared" si="17"/>
        <v>2</v>
      </c>
      <c r="I103" s="82">
        <v>3</v>
      </c>
      <c r="J103" s="71"/>
      <c r="K103" s="80" t="s">
        <v>194</v>
      </c>
      <c r="L103" s="81" t="s">
        <v>248</v>
      </c>
      <c r="M103" s="82" t="s">
        <v>33</v>
      </c>
      <c r="N103" s="82" t="s">
        <v>23</v>
      </c>
      <c r="O103" s="82">
        <v>2</v>
      </c>
      <c r="P103" s="82">
        <v>0</v>
      </c>
      <c r="Q103" s="82">
        <v>0</v>
      </c>
      <c r="R103" s="82">
        <f t="shared" si="18"/>
        <v>2</v>
      </c>
      <c r="S103" s="82">
        <v>3</v>
      </c>
    </row>
    <row r="104" spans="1:19" ht="15" x14ac:dyDescent="0.15">
      <c r="A104" s="68" t="s">
        <v>268</v>
      </c>
      <c r="B104" s="68" t="s">
        <v>269</v>
      </c>
      <c r="C104" s="83" t="s">
        <v>33</v>
      </c>
      <c r="D104" s="84" t="s">
        <v>23</v>
      </c>
      <c r="E104" s="84">
        <v>2</v>
      </c>
      <c r="F104" s="84">
        <v>0</v>
      </c>
      <c r="G104" s="84">
        <v>0</v>
      </c>
      <c r="H104" s="84">
        <f t="shared" ref="H104" si="19">E104+(F104+G104)/2</f>
        <v>2</v>
      </c>
      <c r="I104" s="84">
        <v>3</v>
      </c>
      <c r="J104" s="71"/>
      <c r="K104" s="68" t="s">
        <v>271</v>
      </c>
      <c r="L104" s="68" t="s">
        <v>270</v>
      </c>
      <c r="M104" s="83" t="s">
        <v>33</v>
      </c>
      <c r="N104" s="84" t="s">
        <v>23</v>
      </c>
      <c r="O104" s="84">
        <v>2</v>
      </c>
      <c r="P104" s="84">
        <v>0</v>
      </c>
      <c r="Q104" s="84">
        <v>0</v>
      </c>
      <c r="R104" s="84">
        <f t="shared" si="18"/>
        <v>2</v>
      </c>
      <c r="S104" s="84">
        <v>3</v>
      </c>
    </row>
  </sheetData>
  <mergeCells count="37">
    <mergeCell ref="A85:I85"/>
    <mergeCell ref="K85:S85"/>
    <mergeCell ref="U67:AD67"/>
    <mergeCell ref="U68:AC68"/>
    <mergeCell ref="A96:I96"/>
    <mergeCell ref="K96:S96"/>
    <mergeCell ref="A67:S67"/>
    <mergeCell ref="A68:I68"/>
    <mergeCell ref="K68:S68"/>
    <mergeCell ref="A78:I78"/>
    <mergeCell ref="K78:S78"/>
    <mergeCell ref="A1:S1"/>
    <mergeCell ref="A2:S2"/>
    <mergeCell ref="A3:S3"/>
    <mergeCell ref="A5:D5"/>
    <mergeCell ref="E5:F5"/>
    <mergeCell ref="G5:H5"/>
    <mergeCell ref="J5:S5"/>
    <mergeCell ref="A36:I36"/>
    <mergeCell ref="K36:S36"/>
    <mergeCell ref="A6:B6"/>
    <mergeCell ref="D6:J6"/>
    <mergeCell ref="L6:Q6"/>
    <mergeCell ref="R6:S6"/>
    <mergeCell ref="A7:S7"/>
    <mergeCell ref="A8:I8"/>
    <mergeCell ref="K8:S8"/>
    <mergeCell ref="A20:S20"/>
    <mergeCell ref="A21:I21"/>
    <mergeCell ref="K21:S21"/>
    <mergeCell ref="C31:D31"/>
    <mergeCell ref="A35:S35"/>
    <mergeCell ref="C46:D46"/>
    <mergeCell ref="A50:S50"/>
    <mergeCell ref="A51:I51"/>
    <mergeCell ref="K51:S51"/>
    <mergeCell ref="C61:D61"/>
  </mergeCells>
  <dataValidations count="5">
    <dataValidation type="list" allowBlank="1" showInputMessage="1" showErrorMessage="1" sqref="D53:D60 D38:D45 N38:N45 D23:D30 N23:N30 N53:N60 N10:N15" xr:uid="{00000000-0002-0000-0000-000000000000}">
      <formula1>$V$10:$V$11</formula1>
    </dataValidation>
    <dataValidation type="list" allowBlank="1" showInputMessage="1" showErrorMessage="1" sqref="C53:C60 C38:C45 M38:M45 C10:C15 C23:C30 M23:M30 M53:M60 M10:M15" xr:uid="{00000000-0002-0000-0000-000001000000}">
      <formula1>$U$10:$U$12</formula1>
    </dataValidation>
    <dataValidation type="list" allowBlank="1" showInputMessage="1" showErrorMessage="1" sqref="D10:D15" xr:uid="{00000000-0002-0000-0000-000002000000}">
      <formula1>$V$9:$V$11</formula1>
    </dataValidation>
    <dataValidation type="list" allowBlank="1" showErrorMessage="1" sqref="M70:N77 M86:N94 C86:D94 C79:D84 M79:N84 C70:D77 C97:D104 M97:N104" xr:uid="{00000000-0002-0000-0000-000003000000}">
      <formula1>#REF!</formula1>
    </dataValidation>
    <dataValidation allowBlank="1" showErrorMessage="1" sqref="W70:X77" xr:uid="{00000000-0002-0000-0000-000004000000}"/>
  </dataValidations>
  <pageMargins left="0.39370078740157483" right="0.23622047244094491" top="0.35433070866141736" bottom="0.15748031496062992" header="0.11811023622047245" footer="0.31496062992125984"/>
  <pageSetup paperSize="9" scale="65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Felsefe </vt:lpstr>
      <vt:lpstr>'Felsefe 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Microsoft Office User</cp:lastModifiedBy>
  <cp:lastPrinted>2021-08-17T21:45:58Z</cp:lastPrinted>
  <dcterms:created xsi:type="dcterms:W3CDTF">2021-06-05T06:56:15Z</dcterms:created>
  <dcterms:modified xsi:type="dcterms:W3CDTF">2021-08-23T11:07:33Z</dcterms:modified>
</cp:coreProperties>
</file>