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zmu\Desktop\"/>
    </mc:Choice>
  </mc:AlternateContent>
  <bookViews>
    <workbookView xWindow="0" yWindow="0" windowWidth="6345" windowHeight="2475"/>
  </bookViews>
  <sheets>
    <sheet name="Önlisans" sheetId="2" r:id="rId1"/>
    <sheet name="Lütfen bu sayfayı silmeyin!" sheetId="3" state="hidden" r:id="rId2"/>
  </sheets>
  <definedNames>
    <definedName name="UE">#REF!</definedName>
    <definedName name="_xlnm.Print_Area" localSheetId="0">Önlisans!$A$1:$U$51</definedName>
  </definedNames>
  <calcPr calcId="162913" iterateDelta="1E-4"/>
  <extLst>
    <ext uri="GoogleSheetsCustomDataVersion1">
      <go:sheetsCustomData xmlns:go="http://customooxmlschemas.google.com/" r:id="" roundtripDataSignature="AMtx7miizrNoJQjyd9tBuAiVbAfRttpugw=="/>
    </ext>
  </extLst>
</workbook>
</file>

<file path=xl/calcChain.xml><?xml version="1.0" encoding="utf-8"?>
<calcChain xmlns="http://schemas.openxmlformats.org/spreadsheetml/2006/main">
  <c r="I34" i="2" l="1"/>
  <c r="T34" i="2"/>
  <c r="T20" i="2" l="1"/>
  <c r="I20" i="2"/>
  <c r="T19" i="2"/>
  <c r="T18" i="2"/>
  <c r="I19" i="2"/>
  <c r="I18" i="2"/>
  <c r="T41" i="2"/>
  <c r="T44" i="2"/>
  <c r="I44" i="2"/>
  <c r="F26" i="2"/>
  <c r="T22" i="2"/>
  <c r="I22" i="2"/>
  <c r="U51" i="2" l="1"/>
  <c r="S51" i="2"/>
  <c r="R51" i="2"/>
  <c r="Q51" i="2"/>
  <c r="U50" i="2"/>
  <c r="S50" i="2"/>
  <c r="R50" i="2"/>
  <c r="Q50" i="2"/>
  <c r="U49" i="2"/>
  <c r="T49" i="2"/>
  <c r="S49" i="2"/>
  <c r="R49" i="2"/>
  <c r="Q49" i="2"/>
  <c r="U48" i="2"/>
  <c r="S48" i="2"/>
  <c r="R48" i="2"/>
  <c r="Q48" i="2"/>
  <c r="J48" i="2"/>
  <c r="G48" i="2"/>
  <c r="H48" i="2"/>
  <c r="F48" i="2"/>
  <c r="U29" i="2"/>
  <c r="T29" i="2"/>
  <c r="S29" i="2"/>
  <c r="R29" i="2"/>
  <c r="Q29" i="2"/>
  <c r="U28" i="2"/>
  <c r="S28" i="2"/>
  <c r="R28" i="2"/>
  <c r="Q28" i="2"/>
  <c r="U27" i="2"/>
  <c r="T27" i="2"/>
  <c r="S27" i="2"/>
  <c r="R27" i="2"/>
  <c r="Q27" i="2"/>
  <c r="U26" i="2"/>
  <c r="S26" i="2"/>
  <c r="R26" i="2"/>
  <c r="Q26" i="2"/>
  <c r="J26" i="2"/>
  <c r="H26" i="2"/>
  <c r="G26" i="2"/>
  <c r="F27" i="2"/>
  <c r="J6" i="2" l="1"/>
  <c r="T48" i="2"/>
  <c r="T26" i="2"/>
  <c r="J51" i="2"/>
  <c r="H51" i="2"/>
  <c r="G51" i="2"/>
  <c r="F51" i="2"/>
  <c r="J50" i="2"/>
  <c r="H50" i="2"/>
  <c r="G50" i="2"/>
  <c r="F50" i="2"/>
  <c r="J49" i="2"/>
  <c r="I49" i="2"/>
  <c r="H49" i="2"/>
  <c r="G49" i="2"/>
  <c r="F49" i="2"/>
  <c r="I29" i="2"/>
  <c r="H29" i="2"/>
  <c r="G29" i="2"/>
  <c r="H28" i="2"/>
  <c r="G28" i="2"/>
  <c r="F28" i="2"/>
  <c r="F29" i="2"/>
  <c r="H27" i="2"/>
  <c r="G27" i="2"/>
  <c r="I27" i="2"/>
  <c r="J29" i="2"/>
  <c r="J28" i="2"/>
  <c r="J27" i="2"/>
  <c r="T42" i="2"/>
  <c r="T43" i="2"/>
  <c r="T45" i="2"/>
  <c r="T46" i="2"/>
  <c r="T47" i="2"/>
  <c r="I42" i="2"/>
  <c r="I43" i="2"/>
  <c r="I45" i="2"/>
  <c r="I46" i="2"/>
  <c r="I47" i="2"/>
  <c r="T21" i="2"/>
  <c r="T23" i="2"/>
  <c r="T24" i="2"/>
  <c r="T25" i="2"/>
  <c r="I21" i="2"/>
  <c r="I23" i="2"/>
  <c r="I24" i="2"/>
  <c r="I25" i="2"/>
  <c r="T65" i="2"/>
  <c r="I65" i="2"/>
  <c r="D7" i="2" l="1"/>
  <c r="T7" i="2"/>
  <c r="L7" i="2"/>
  <c r="I16" i="2"/>
  <c r="I33" i="2" l="1"/>
  <c r="I35" i="2"/>
  <c r="I36" i="2"/>
  <c r="I37" i="2"/>
  <c r="I38" i="2"/>
  <c r="I39" i="2"/>
  <c r="I50" i="2" s="1"/>
  <c r="I40" i="2"/>
  <c r="I41" i="2"/>
  <c r="T33" i="2"/>
  <c r="T12" i="2"/>
  <c r="T11" i="2"/>
  <c r="T13" i="2"/>
  <c r="I12" i="2"/>
  <c r="I11" i="2"/>
  <c r="I13" i="2"/>
  <c r="I60" i="2"/>
  <c r="T80" i="2"/>
  <c r="T79" i="2"/>
  <c r="T78" i="2"/>
  <c r="T77" i="2"/>
  <c r="T76" i="2"/>
  <c r="T75" i="2"/>
  <c r="T74" i="2"/>
  <c r="T73" i="2"/>
  <c r="T72" i="2"/>
  <c r="T71" i="2"/>
  <c r="I51" i="2" l="1"/>
  <c r="T66" i="2"/>
  <c r="I66" i="2"/>
  <c r="T64" i="2"/>
  <c r="I64" i="2"/>
  <c r="T63" i="2"/>
  <c r="I63" i="2"/>
  <c r="T61" i="2"/>
  <c r="I61" i="2"/>
  <c r="T59" i="2"/>
  <c r="I59" i="2"/>
  <c r="T58" i="2"/>
  <c r="I58" i="2"/>
  <c r="T40" i="2"/>
  <c r="T51" i="2" s="1"/>
  <c r="T39" i="2"/>
  <c r="T38" i="2"/>
  <c r="T37" i="2"/>
  <c r="T36" i="2"/>
  <c r="T35" i="2"/>
  <c r="T28" i="2"/>
  <c r="I28" i="2"/>
  <c r="T17" i="2"/>
  <c r="I17" i="2"/>
  <c r="T16" i="2"/>
  <c r="T15" i="2"/>
  <c r="I15" i="2"/>
  <c r="T14" i="2"/>
  <c r="I14" i="2"/>
  <c r="T50" i="2" l="1"/>
  <c r="I48" i="2"/>
  <c r="I26" i="2"/>
  <c r="F6" i="2" l="1"/>
</calcChain>
</file>

<file path=xl/comments1.xml><?xml version="1.0" encoding="utf-8"?>
<comments xmlns="http://schemas.openxmlformats.org/spreadsheetml/2006/main">
  <authors>
    <author>RYRD</author>
    <author>Reviewer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162"/>
          </rPr>
          <t>Ulusal kredi toplamı en fazla 9</t>
        </r>
        <r>
          <rPr>
            <b/>
            <sz val="9"/>
            <color indexed="81"/>
            <rFont val="Tahoma"/>
            <family val="2"/>
            <charset val="162"/>
          </rPr>
          <t>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120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6-12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<sst xmlns="http://schemas.openxmlformats.org/spreadsheetml/2006/main" count="450" uniqueCount="232">
  <si>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</si>
  <si>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</si>
  <si>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</si>
  <si>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</si>
  <si>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</si>
  <si>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</si>
  <si>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</si>
  <si>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</si>
  <si>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</si>
  <si>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</si>
  <si>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</si>
  <si>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</si>
  <si>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</si>
  <si>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</si>
  <si>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</si>
  <si>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</si>
  <si>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</si>
  <si>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</si>
  <si>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</si>
  <si>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</si>
  <si>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</si>
  <si>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</si>
  <si>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</si>
  <si>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</si>
  <si>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</si>
  <si>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</si>
  <si>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Seçmeli Ders 1</t>
  </si>
  <si>
    <t>Seçmeli Ders 2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</si>
  <si>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</si>
  <si>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</si>
  <si>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</si>
  <si>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</si>
  <si>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</si>
  <si>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</si>
  <si>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</si>
  <si>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</si>
  <si>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</si>
  <si>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Seçmeli Ders 3</t>
  </si>
  <si>
    <t>Seçmeli Ders 4</t>
  </si>
  <si>
    <t>Üniversite Seçmeli Ders 1</t>
  </si>
  <si>
    <t>Üniversite Seçmeli Ders 2</t>
  </si>
  <si>
    <t>Seçmeli Ders 6</t>
  </si>
  <si>
    <t>Seçmeli Ders 7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</si>
  <si>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</si>
  <si>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</si>
  <si>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</si>
  <si>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</si>
  <si>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</si>
  <si>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</si>
  <si>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</si>
  <si>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</si>
  <si>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</si>
  <si>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</si>
  <si>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</si>
  <si>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</si>
  <si>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</si>
  <si>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</si>
  <si>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</si>
  <si>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Elective 1</t>
  </si>
  <si>
    <t>Elective 2</t>
  </si>
  <si>
    <t>Foreign Language I</t>
  </si>
  <si>
    <t>Foreign Language II</t>
  </si>
  <si>
    <t>Elective 3</t>
  </si>
  <si>
    <t>Elective 4</t>
  </si>
  <si>
    <t>University Elective 1</t>
  </si>
  <si>
    <t>University Elective 2</t>
  </si>
  <si>
    <t>Elective 6</t>
  </si>
  <si>
    <t>Elective 7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</si>
  <si>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</si>
  <si>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</si>
  <si>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</si>
  <si>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</si>
  <si>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</si>
  <si>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</si>
  <si>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</si>
  <si>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</si>
  <si>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ADALET MESLEK YÜKSEKOKULU</t>
  </si>
  <si>
    <t>AŞKALE MESLEK YÜKSEKOKULU</t>
  </si>
  <si>
    <t>HINIS MESLEK YÜKSEKOKULU</t>
  </si>
  <si>
    <t>HORASAN MESLEK YÜKSEKOKULU</t>
  </si>
  <si>
    <t>İSPİR HAMZA POLAT MESLEK YÜKSEKOKULU</t>
  </si>
  <si>
    <t>NARMAN MESLEK YÜKSEKOKULU</t>
  </si>
  <si>
    <t>OLTU MESLEK YÜKSEKOKULU</t>
  </si>
  <si>
    <t>PASİNLER MESLEK YÜKSEKOKULU</t>
  </si>
  <si>
    <t>SAĞLIK HİZMETLERİ MESLEK YÜKSEKOKULU</t>
  </si>
  <si>
    <t>SOSYAL BİLİMLER MESLEK YÜKSEKOKULU</t>
  </si>
  <si>
    <t>ŞENKAYA MESLEK YÜKSEKOKULU</t>
  </si>
  <si>
    <t>TEKNİK BİLİMLER MESLEK YÜKSEKOKULU</t>
  </si>
  <si>
    <t>TORTUM MESLEK YÜKSEK</t>
  </si>
  <si>
    <t>TDZ101</t>
  </si>
  <si>
    <t>TDZ102</t>
  </si>
  <si>
    <t>YDZ101</t>
  </si>
  <si>
    <t>YDZ102</t>
  </si>
  <si>
    <t>AIT101</t>
  </si>
  <si>
    <t>AIT102</t>
  </si>
  <si>
    <t>Seçmeli Ders 8</t>
  </si>
  <si>
    <t>Staj</t>
  </si>
  <si>
    <t>PBN03</t>
  </si>
  <si>
    <t>PBN04</t>
  </si>
  <si>
    <t>PBN05</t>
  </si>
  <si>
    <t>PBN06</t>
  </si>
  <si>
    <t>PBN07</t>
  </si>
  <si>
    <t>PBN08</t>
  </si>
  <si>
    <t>PBN09</t>
  </si>
  <si>
    <t>PBN10</t>
  </si>
  <si>
    <t>Elective 8</t>
  </si>
  <si>
    <t xml:space="preserve">  </t>
  </si>
  <si>
    <t>Araştırma Yöntem ve Teknikleri</t>
  </si>
  <si>
    <t>Etkili ve Güzel Konuşma</t>
  </si>
  <si>
    <t>Pazarlama İlkeleri</t>
  </si>
  <si>
    <t>Meslek Etiği</t>
  </si>
  <si>
    <t>İstatistik</t>
  </si>
  <si>
    <t>Matematiğe Giriş</t>
  </si>
  <si>
    <t>FMT155</t>
  </si>
  <si>
    <t>İletişim</t>
  </si>
  <si>
    <t>HUK111</t>
  </si>
  <si>
    <t xml:space="preserve">Temel Hukuk Bilgisi </t>
  </si>
  <si>
    <t>Basic Legal Knowledge</t>
  </si>
  <si>
    <t>Commercial Law Information</t>
  </si>
  <si>
    <t>Introduction to Mathematics</t>
  </si>
  <si>
    <t>Career Planning and Development</t>
  </si>
  <si>
    <t>Ticari Belgeler</t>
  </si>
  <si>
    <t>Genel İşletme</t>
  </si>
  <si>
    <t>General Business</t>
  </si>
  <si>
    <t>Kriz ve Stres Yönetimi</t>
  </si>
  <si>
    <t xml:space="preserve">Entrepreneurship </t>
  </si>
  <si>
    <t>Occupational Health and Safety</t>
  </si>
  <si>
    <t>Finansal Hizmet Pazarlaması</t>
  </si>
  <si>
    <t>Financial Services Marketing</t>
  </si>
  <si>
    <t>Communication</t>
  </si>
  <si>
    <t>Marketing Principles</t>
  </si>
  <si>
    <t>Statistics</t>
  </si>
  <si>
    <t>Yönetim ve Organizasyon</t>
  </si>
  <si>
    <t>Ticari Matematik</t>
  </si>
  <si>
    <t>Bilgisayar</t>
  </si>
  <si>
    <t>Management and Organization</t>
  </si>
  <si>
    <t>Generall Business</t>
  </si>
  <si>
    <t>Business Math</t>
  </si>
  <si>
    <t>Computer 1</t>
  </si>
  <si>
    <t>İnsan Kaynakları Yönetimi 1</t>
  </si>
  <si>
    <t>Bilgisayar 2</t>
  </si>
  <si>
    <t>Toplam Kalite Yönetimi</t>
  </si>
  <si>
    <t>Davranış Bilimleri</t>
  </si>
  <si>
    <t>Human Resource Management 1</t>
  </si>
  <si>
    <t>Computer 2</t>
  </si>
  <si>
    <t>Total Quality Management</t>
  </si>
  <si>
    <t>Halkla İlişkiler</t>
  </si>
  <si>
    <t>Örgütsel Davranış</t>
  </si>
  <si>
    <t>İnsan Kaynakları Yönetimi 2</t>
  </si>
  <si>
    <t>Karişer Planlama ve Geliştirme</t>
  </si>
  <si>
    <t>Crisis and Stres Management</t>
  </si>
  <si>
    <t>Public Relations</t>
  </si>
  <si>
    <t>Organizational Behavior</t>
  </si>
  <si>
    <t>Stratejik Yönetim</t>
  </si>
  <si>
    <t>Çağdaş Yönetim Teknikleri</t>
  </si>
  <si>
    <t>Sunum Yöntem ve Teknikleri</t>
  </si>
  <si>
    <t>İş ve Sosyal Güvenlik Hukuku</t>
  </si>
  <si>
    <t>Kamu ve Özel Kesim Yapısı</t>
  </si>
  <si>
    <t>PIK101</t>
  </si>
  <si>
    <t>PIK103</t>
  </si>
  <si>
    <t>PIK105</t>
  </si>
  <si>
    <t>PIK107</t>
  </si>
  <si>
    <t>PIK102</t>
  </si>
  <si>
    <t>PIK104</t>
  </si>
  <si>
    <t>PIK110</t>
  </si>
  <si>
    <t>PIK106</t>
  </si>
  <si>
    <t>PIK108</t>
  </si>
  <si>
    <t>PIK201</t>
  </si>
  <si>
    <t>PIK203</t>
  </si>
  <si>
    <t>PIK202</t>
  </si>
  <si>
    <t>PIK205</t>
  </si>
  <si>
    <t>PIK217</t>
  </si>
  <si>
    <t>PIK207</t>
  </si>
  <si>
    <t>PIK204</t>
  </si>
  <si>
    <t>PIK206</t>
  </si>
  <si>
    <t>PIK208</t>
  </si>
  <si>
    <t>PIK210</t>
  </si>
  <si>
    <t>Strategic Management</t>
  </si>
  <si>
    <t>Contemporary Manegement Tech.</t>
  </si>
  <si>
    <t>Presentatiıon Methods</t>
  </si>
  <si>
    <t>Labor and Social security Law</t>
  </si>
  <si>
    <t>Public and Private Sector Structure</t>
  </si>
  <si>
    <t>İnternship</t>
  </si>
  <si>
    <t>Genel Ekonomi</t>
  </si>
  <si>
    <t>Mobbing</t>
  </si>
  <si>
    <t xml:space="preserve">İş Sağlığı ve Güvenliği </t>
  </si>
  <si>
    <t>Commercial Dokuments</t>
  </si>
  <si>
    <t>İşletme Yönetimi 2</t>
  </si>
  <si>
    <t>Toplantı Yönetimi</t>
  </si>
  <si>
    <t>Zaman Yönetimi</t>
  </si>
  <si>
    <t>Mesleki Yazışmalar</t>
  </si>
  <si>
    <t xml:space="preserve">Dosyalama ve Arşivleme Teknikleri </t>
  </si>
  <si>
    <t>Busines Management 2</t>
  </si>
  <si>
    <t>Meetingi Management</t>
  </si>
  <si>
    <t>Time Management</t>
  </si>
  <si>
    <t>Profesional Correspondence</t>
  </si>
  <si>
    <t>Research Methods</t>
  </si>
  <si>
    <t>Effective and Good Speech</t>
  </si>
  <si>
    <t>Archiving Techniques</t>
  </si>
  <si>
    <t>Girişimcilik 1</t>
  </si>
  <si>
    <t>Girişimcilik 2</t>
  </si>
  <si>
    <t>Entrepreneurship 1</t>
  </si>
  <si>
    <t>Entrepreneurship 2</t>
  </si>
  <si>
    <t>İKY  ÖNLİSANS PROGRAMI ÖĞRETİM PLANI</t>
  </si>
  <si>
    <t>PIK113</t>
  </si>
  <si>
    <t>PIK115</t>
  </si>
  <si>
    <t>PIK117</t>
  </si>
  <si>
    <t>PIK215</t>
  </si>
  <si>
    <t>PIK219</t>
  </si>
  <si>
    <t>PIK221</t>
  </si>
  <si>
    <t>PIK114</t>
  </si>
  <si>
    <t>PIK116</t>
  </si>
  <si>
    <t>PIK118</t>
  </si>
  <si>
    <t>PIK120</t>
  </si>
  <si>
    <t>PIK218</t>
  </si>
  <si>
    <t>PIK220</t>
  </si>
  <si>
    <t>PIK222</t>
  </si>
  <si>
    <t>PIK224</t>
  </si>
  <si>
    <t>PIK01</t>
  </si>
  <si>
    <t>PIK02</t>
  </si>
  <si>
    <t>PIK212</t>
  </si>
  <si>
    <t>Seçmeli Ders 5</t>
  </si>
  <si>
    <t>Elective 5</t>
  </si>
  <si>
    <t>PIK109</t>
  </si>
  <si>
    <t>PIK111</t>
  </si>
  <si>
    <t>PIK112</t>
  </si>
  <si>
    <t>PIK209</t>
  </si>
  <si>
    <t>PIK211</t>
  </si>
  <si>
    <t>PIK213</t>
  </si>
  <si>
    <t>PIK214</t>
  </si>
  <si>
    <t>PIK216</t>
  </si>
  <si>
    <t>PIK122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</si>
</sst>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9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CAAC"/>
        <bgColor rgb="FFF8CBAD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2" fillId="10" borderId="10" xfId="0" applyFont="1" applyFill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2" fillId="10" borderId="10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Protection="1">
      <protection locked="0"/>
    </xf>
    <xf numFmtId="0" fontId="16" fillId="11" borderId="10" xfId="0" applyFont="1" applyFill="1" applyBorder="1" applyProtection="1"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8" fillId="0" borderId="10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7" fillId="12" borderId="10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/>
    </xf>
  </cellXfs>
  <cellStyles count="1">
    <cellStyle name="Normal" xfId="0" builtinId="0"/>
  </cellStyles>
  <dxfs count="30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DEEBF7"/>
        </patternFill>
      </fill>
    </dxf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8D8D8"/>
  </sheetPr>
  <dimension ref="A1:AG967"/>
  <sheetViews>
    <sheetView tabSelected="1" zoomScale="80" zoomScaleNormal="80" workbookViewId="0">
      <selection activeCell="M65" sqref="M65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6" width="3.375" style="2" customWidth="1"/>
    <col min="7" max="7" width="3.625" style="2" customWidth="1"/>
    <col min="8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33" ht="15.95" customHeight="1" x14ac:dyDescent="0.2">
      <c r="A2" s="107"/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0" customFormat="1" ht="15.95" customHeight="1" x14ac:dyDescent="0.2">
      <c r="A3" s="107"/>
      <c r="B3" s="78"/>
      <c r="C3" s="78"/>
      <c r="D3" s="111" t="s">
        <v>83</v>
      </c>
      <c r="E3" s="111"/>
      <c r="F3" s="111"/>
      <c r="G3" s="111"/>
      <c r="H3" s="111"/>
      <c r="I3" s="111"/>
      <c r="J3" s="111"/>
      <c r="K3" s="111"/>
      <c r="L3" s="111"/>
      <c r="M3" s="111"/>
      <c r="N3" s="78"/>
      <c r="O3" s="78"/>
      <c r="P3" s="78"/>
      <c r="Q3" s="78"/>
      <c r="R3" s="78"/>
      <c r="S3" s="78"/>
      <c r="T3" s="78"/>
      <c r="U3" s="7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07"/>
      <c r="B4" s="109" t="s">
        <v>203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93" t="s">
        <v>68</v>
      </c>
      <c r="B6" s="94"/>
      <c r="C6" s="94"/>
      <c r="D6" s="94"/>
      <c r="E6" s="94"/>
      <c r="F6" s="95">
        <f>I26+T26+I48+T48</f>
        <v>83</v>
      </c>
      <c r="G6" s="94"/>
      <c r="H6" s="96" t="s">
        <v>1</v>
      </c>
      <c r="I6" s="94"/>
      <c r="J6" s="49">
        <f>J26+U26+J48+U48</f>
        <v>120</v>
      </c>
      <c r="K6" s="96" t="s">
        <v>48</v>
      </c>
      <c r="L6" s="94"/>
      <c r="M6" s="94"/>
      <c r="N6" s="94"/>
      <c r="O6" s="94"/>
      <c r="P6" s="94"/>
      <c r="Q6" s="94"/>
      <c r="R6" s="94"/>
      <c r="S6" s="94"/>
      <c r="T6" s="94"/>
      <c r="U6" s="9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04" t="s">
        <v>69</v>
      </c>
      <c r="B7" s="98"/>
      <c r="C7" s="98"/>
      <c r="D7" s="50">
        <f>J29+U29+J51+U51</f>
        <v>6</v>
      </c>
      <c r="E7" s="98" t="s">
        <v>70</v>
      </c>
      <c r="F7" s="98"/>
      <c r="G7" s="98"/>
      <c r="H7" s="98"/>
      <c r="I7" s="98"/>
      <c r="J7" s="98"/>
      <c r="K7" s="98"/>
      <c r="L7" s="53">
        <f>((J28+J29+U28+U29+J50+J51+U50+U51)/J6)*100</f>
        <v>25</v>
      </c>
      <c r="M7" s="98" t="s">
        <v>2</v>
      </c>
      <c r="N7" s="98"/>
      <c r="O7" s="99"/>
      <c r="P7" s="99"/>
      <c r="Q7" s="99"/>
      <c r="R7" s="99"/>
      <c r="S7" s="99"/>
      <c r="T7" s="100">
        <f>((J27+U27+J49+U49)/J6)*100</f>
        <v>10.833333333333334</v>
      </c>
      <c r="U7" s="10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02" t="s">
        <v>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05" t="s">
        <v>4</v>
      </c>
      <c r="B9" s="106"/>
      <c r="C9" s="106"/>
      <c r="D9" s="106"/>
      <c r="E9" s="106"/>
      <c r="F9" s="106"/>
      <c r="G9" s="106"/>
      <c r="H9" s="106"/>
      <c r="I9" s="106"/>
      <c r="J9" s="106"/>
      <c r="K9" s="23"/>
      <c r="L9" s="105" t="s">
        <v>5</v>
      </c>
      <c r="M9" s="106"/>
      <c r="N9" s="106"/>
      <c r="O9" s="106"/>
      <c r="P9" s="106"/>
      <c r="Q9" s="106"/>
      <c r="R9" s="106"/>
      <c r="S9" s="106"/>
      <c r="T9" s="106"/>
      <c r="U9" s="106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4" t="s">
        <v>6</v>
      </c>
      <c r="B10" s="30" t="s">
        <v>7</v>
      </c>
      <c r="C10" s="27" t="s">
        <v>49</v>
      </c>
      <c r="D10" s="29" t="s">
        <v>8</v>
      </c>
      <c r="E10" s="24" t="s">
        <v>9</v>
      </c>
      <c r="F10" s="54" t="s">
        <v>10</v>
      </c>
      <c r="G10" s="54" t="s">
        <v>11</v>
      </c>
      <c r="H10" s="54" t="s">
        <v>12</v>
      </c>
      <c r="I10" s="54" t="s">
        <v>13</v>
      </c>
      <c r="J10" s="54" t="s">
        <v>14</v>
      </c>
      <c r="K10" s="23"/>
      <c r="L10" s="34" t="s">
        <v>6</v>
      </c>
      <c r="M10" s="30" t="s">
        <v>7</v>
      </c>
      <c r="N10" s="27" t="s">
        <v>49</v>
      </c>
      <c r="O10" s="29" t="s">
        <v>8</v>
      </c>
      <c r="P10" s="24" t="s">
        <v>9</v>
      </c>
      <c r="Q10" s="54" t="s">
        <v>10</v>
      </c>
      <c r="R10" s="54" t="s">
        <v>11</v>
      </c>
      <c r="S10" s="54" t="s">
        <v>12</v>
      </c>
      <c r="T10" s="54" t="s">
        <v>13</v>
      </c>
      <c r="U10" s="54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48" t="s">
        <v>89</v>
      </c>
      <c r="B11" s="28" t="s">
        <v>22</v>
      </c>
      <c r="C11" s="28" t="s">
        <v>54</v>
      </c>
      <c r="D11" s="22" t="s">
        <v>20</v>
      </c>
      <c r="E11" s="22" t="s">
        <v>19</v>
      </c>
      <c r="F11" s="22">
        <v>2</v>
      </c>
      <c r="G11" s="22">
        <v>0</v>
      </c>
      <c r="H11" s="22">
        <v>0</v>
      </c>
      <c r="I11" s="51">
        <f t="shared" ref="I11:I12" si="0">F11+(G11+H11)/2</f>
        <v>2</v>
      </c>
      <c r="J11" s="22">
        <v>1</v>
      </c>
      <c r="K11" s="47"/>
      <c r="L11" s="31" t="s">
        <v>90</v>
      </c>
      <c r="M11" s="18" t="s">
        <v>23</v>
      </c>
      <c r="N11" s="18" t="s">
        <v>56</v>
      </c>
      <c r="O11" s="22" t="s">
        <v>20</v>
      </c>
      <c r="P11" s="22" t="s">
        <v>19</v>
      </c>
      <c r="Q11" s="22">
        <v>2</v>
      </c>
      <c r="R11" s="22">
        <v>0</v>
      </c>
      <c r="S11" s="22">
        <v>0</v>
      </c>
      <c r="T11" s="51">
        <f t="shared" ref="T11:T12" si="1">Q11+(R11+S11)/2</f>
        <v>2</v>
      </c>
      <c r="U11" s="22">
        <v>1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48" t="s">
        <v>93</v>
      </c>
      <c r="B12" s="28" t="s">
        <v>24</v>
      </c>
      <c r="C12" s="28" t="s">
        <v>55</v>
      </c>
      <c r="D12" s="22" t="s">
        <v>20</v>
      </c>
      <c r="E12" s="22" t="s">
        <v>19</v>
      </c>
      <c r="F12" s="22">
        <v>2</v>
      </c>
      <c r="G12" s="22">
        <v>0</v>
      </c>
      <c r="H12" s="22">
        <v>0</v>
      </c>
      <c r="I12" s="51">
        <f t="shared" si="0"/>
        <v>2</v>
      </c>
      <c r="J12" s="22">
        <v>1</v>
      </c>
      <c r="K12" s="47"/>
      <c r="L12" s="31" t="s">
        <v>94</v>
      </c>
      <c r="M12" s="18" t="s">
        <v>25</v>
      </c>
      <c r="N12" s="18" t="s">
        <v>57</v>
      </c>
      <c r="O12" s="22" t="s">
        <v>20</v>
      </c>
      <c r="P12" s="22" t="s">
        <v>19</v>
      </c>
      <c r="Q12" s="22">
        <v>2</v>
      </c>
      <c r="R12" s="22">
        <v>0</v>
      </c>
      <c r="S12" s="22">
        <v>0</v>
      </c>
      <c r="T12" s="51">
        <f t="shared" si="1"/>
        <v>2</v>
      </c>
      <c r="U12" s="22">
        <v>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31" t="s">
        <v>91</v>
      </c>
      <c r="B13" s="18" t="s">
        <v>35</v>
      </c>
      <c r="C13" s="18" t="s">
        <v>60</v>
      </c>
      <c r="D13" s="20" t="s">
        <v>20</v>
      </c>
      <c r="E13" s="20" t="s">
        <v>19</v>
      </c>
      <c r="F13" s="20">
        <v>2</v>
      </c>
      <c r="G13" s="20">
        <v>0</v>
      </c>
      <c r="H13" s="20">
        <v>0</v>
      </c>
      <c r="I13" s="52">
        <f t="shared" ref="I13:I26" si="2">F13+(G13+H13)/2</f>
        <v>2</v>
      </c>
      <c r="J13" s="20">
        <v>1</v>
      </c>
      <c r="K13" s="47"/>
      <c r="L13" s="31" t="s">
        <v>92</v>
      </c>
      <c r="M13" s="18" t="s">
        <v>36</v>
      </c>
      <c r="N13" s="18" t="s">
        <v>61</v>
      </c>
      <c r="O13" s="22" t="s">
        <v>20</v>
      </c>
      <c r="P13" s="22" t="s">
        <v>19</v>
      </c>
      <c r="Q13" s="22">
        <v>2</v>
      </c>
      <c r="R13" s="22">
        <v>0</v>
      </c>
      <c r="S13" s="22">
        <v>0</v>
      </c>
      <c r="T13" s="52">
        <f t="shared" ref="T13" si="3">Q13+(R13+S13)/2</f>
        <v>2</v>
      </c>
      <c r="U13" s="20">
        <v>1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31" t="s">
        <v>158</v>
      </c>
      <c r="B14" s="84" t="s">
        <v>132</v>
      </c>
      <c r="C14" s="86" t="s">
        <v>135</v>
      </c>
      <c r="D14" s="20" t="s">
        <v>16</v>
      </c>
      <c r="E14" s="20" t="s">
        <v>17</v>
      </c>
      <c r="F14" s="20">
        <v>3</v>
      </c>
      <c r="G14" s="20">
        <v>0</v>
      </c>
      <c r="H14" s="20">
        <v>0</v>
      </c>
      <c r="I14" s="52">
        <f t="shared" si="2"/>
        <v>3</v>
      </c>
      <c r="J14" s="20">
        <v>5</v>
      </c>
      <c r="K14" s="47"/>
      <c r="L14" s="31" t="s">
        <v>162</v>
      </c>
      <c r="M14" s="86" t="s">
        <v>139</v>
      </c>
      <c r="N14" s="86" t="s">
        <v>143</v>
      </c>
      <c r="O14" s="20" t="s">
        <v>16</v>
      </c>
      <c r="P14" s="20" t="s">
        <v>17</v>
      </c>
      <c r="Q14" s="20">
        <v>4</v>
      </c>
      <c r="R14" s="20">
        <v>0</v>
      </c>
      <c r="S14" s="20">
        <v>0</v>
      </c>
      <c r="T14" s="52">
        <f t="shared" ref="T14:T26" si="4">Q14+(R14+S14)/2</f>
        <v>4</v>
      </c>
      <c r="U14" s="20">
        <v>5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31" t="s">
        <v>159</v>
      </c>
      <c r="B15" s="85" t="s">
        <v>122</v>
      </c>
      <c r="C15" s="86" t="s">
        <v>136</v>
      </c>
      <c r="D15" s="20" t="s">
        <v>16</v>
      </c>
      <c r="E15" s="20" t="s">
        <v>17</v>
      </c>
      <c r="F15" s="20">
        <v>2</v>
      </c>
      <c r="G15" s="20">
        <v>0</v>
      </c>
      <c r="H15" s="20">
        <v>0</v>
      </c>
      <c r="I15" s="52">
        <f t="shared" si="2"/>
        <v>2</v>
      </c>
      <c r="J15" s="20">
        <v>5</v>
      </c>
      <c r="K15" s="47"/>
      <c r="L15" s="31" t="s">
        <v>163</v>
      </c>
      <c r="M15" s="86" t="s">
        <v>111</v>
      </c>
      <c r="N15" s="86" t="s">
        <v>131</v>
      </c>
      <c r="O15" s="20" t="s">
        <v>16</v>
      </c>
      <c r="P15" s="20" t="s">
        <v>17</v>
      </c>
      <c r="Q15" s="20">
        <v>2</v>
      </c>
      <c r="R15" s="20">
        <v>0</v>
      </c>
      <c r="S15" s="20">
        <v>0</v>
      </c>
      <c r="T15" s="52">
        <f t="shared" si="4"/>
        <v>2</v>
      </c>
      <c r="U15" s="20">
        <v>4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31" t="s">
        <v>160</v>
      </c>
      <c r="B16" s="84" t="s">
        <v>133</v>
      </c>
      <c r="C16" s="86" t="s">
        <v>137</v>
      </c>
      <c r="D16" s="20" t="s">
        <v>16</v>
      </c>
      <c r="E16" s="20" t="s">
        <v>17</v>
      </c>
      <c r="F16" s="20">
        <v>3</v>
      </c>
      <c r="G16" s="20">
        <v>0</v>
      </c>
      <c r="H16" s="20">
        <v>0</v>
      </c>
      <c r="I16" s="52">
        <f t="shared" si="2"/>
        <v>3</v>
      </c>
      <c r="J16" s="20">
        <v>5</v>
      </c>
      <c r="K16" s="47"/>
      <c r="L16" s="31" t="s">
        <v>164</v>
      </c>
      <c r="M16" s="86" t="s">
        <v>140</v>
      </c>
      <c r="N16" s="86" t="s">
        <v>144</v>
      </c>
      <c r="O16" s="20" t="s">
        <v>16</v>
      </c>
      <c r="P16" s="20" t="s">
        <v>17</v>
      </c>
      <c r="Q16" s="20">
        <v>1</v>
      </c>
      <c r="R16" s="20">
        <v>2</v>
      </c>
      <c r="S16" s="20">
        <v>0</v>
      </c>
      <c r="T16" s="52">
        <f t="shared" si="4"/>
        <v>2</v>
      </c>
      <c r="U16" s="20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31" t="s">
        <v>161</v>
      </c>
      <c r="B17" s="84" t="s">
        <v>134</v>
      </c>
      <c r="C17" s="86" t="s">
        <v>138</v>
      </c>
      <c r="D17" s="20" t="s">
        <v>16</v>
      </c>
      <c r="E17" s="20" t="s">
        <v>17</v>
      </c>
      <c r="F17" s="20">
        <v>1</v>
      </c>
      <c r="G17" s="20">
        <v>2</v>
      </c>
      <c r="H17" s="20">
        <v>0</v>
      </c>
      <c r="I17" s="52">
        <f t="shared" si="2"/>
        <v>2</v>
      </c>
      <c r="J17" s="20">
        <v>5</v>
      </c>
      <c r="K17" s="47"/>
      <c r="L17" s="31" t="s">
        <v>165</v>
      </c>
      <c r="M17" s="86" t="s">
        <v>141</v>
      </c>
      <c r="N17" s="86" t="s">
        <v>145</v>
      </c>
      <c r="O17" s="20" t="s">
        <v>16</v>
      </c>
      <c r="P17" s="20" t="s">
        <v>17</v>
      </c>
      <c r="Q17" s="20">
        <v>3</v>
      </c>
      <c r="R17" s="20">
        <v>0</v>
      </c>
      <c r="S17" s="20">
        <v>0</v>
      </c>
      <c r="T17" s="52">
        <f t="shared" si="4"/>
        <v>3</v>
      </c>
      <c r="U17" s="20">
        <v>5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31" t="s">
        <v>115</v>
      </c>
      <c r="B18" s="18" t="s">
        <v>116</v>
      </c>
      <c r="C18" s="19" t="s">
        <v>117</v>
      </c>
      <c r="D18" s="20" t="s">
        <v>16</v>
      </c>
      <c r="E18" s="20" t="s">
        <v>19</v>
      </c>
      <c r="F18" s="20">
        <v>2</v>
      </c>
      <c r="G18" s="20">
        <v>0</v>
      </c>
      <c r="H18" s="20">
        <v>0</v>
      </c>
      <c r="I18" s="51">
        <f t="shared" ref="I18:I20" si="5">F18+(G18+H18)/2</f>
        <v>2</v>
      </c>
      <c r="J18" s="22">
        <v>1</v>
      </c>
      <c r="K18" s="17"/>
      <c r="L18" s="31" t="s">
        <v>166</v>
      </c>
      <c r="M18" s="86" t="s">
        <v>142</v>
      </c>
      <c r="N18" s="86" t="s">
        <v>145</v>
      </c>
      <c r="O18" s="20" t="s">
        <v>16</v>
      </c>
      <c r="P18" s="20" t="s">
        <v>17</v>
      </c>
      <c r="Q18" s="20">
        <v>2</v>
      </c>
      <c r="R18" s="20">
        <v>0</v>
      </c>
      <c r="S18" s="20">
        <v>0</v>
      </c>
      <c r="T18" s="51">
        <f t="shared" ref="T18:T20" si="6">Q18+(R18+S18)/2</f>
        <v>2</v>
      </c>
      <c r="U18" s="22">
        <v>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31" t="s">
        <v>223</v>
      </c>
      <c r="B19" s="18" t="s">
        <v>26</v>
      </c>
      <c r="C19" s="18" t="s">
        <v>58</v>
      </c>
      <c r="D19" s="22" t="s">
        <v>18</v>
      </c>
      <c r="E19" s="22" t="s">
        <v>17</v>
      </c>
      <c r="F19" s="22">
        <v>2</v>
      </c>
      <c r="G19" s="22">
        <v>0</v>
      </c>
      <c r="H19" s="22">
        <v>0</v>
      </c>
      <c r="I19" s="51">
        <f t="shared" si="5"/>
        <v>2</v>
      </c>
      <c r="J19" s="22">
        <v>3</v>
      </c>
      <c r="K19" s="17"/>
      <c r="L19" s="31" t="s">
        <v>225</v>
      </c>
      <c r="M19" s="18" t="s">
        <v>37</v>
      </c>
      <c r="N19" s="18" t="s">
        <v>62</v>
      </c>
      <c r="O19" s="22" t="s">
        <v>18</v>
      </c>
      <c r="P19" s="22" t="s">
        <v>17</v>
      </c>
      <c r="Q19" s="22">
        <v>2</v>
      </c>
      <c r="R19" s="22">
        <v>0</v>
      </c>
      <c r="S19" s="22">
        <v>0</v>
      </c>
      <c r="T19" s="51">
        <f t="shared" si="6"/>
        <v>2</v>
      </c>
      <c r="U19" s="22">
        <v>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1" t="s">
        <v>224</v>
      </c>
      <c r="B20" s="18" t="s">
        <v>27</v>
      </c>
      <c r="C20" s="18" t="s">
        <v>59</v>
      </c>
      <c r="D20" s="22" t="s">
        <v>18</v>
      </c>
      <c r="E20" s="22" t="s">
        <v>17</v>
      </c>
      <c r="F20" s="22">
        <v>2</v>
      </c>
      <c r="G20" s="22">
        <v>0</v>
      </c>
      <c r="H20" s="22">
        <v>0</v>
      </c>
      <c r="I20" s="51">
        <f t="shared" si="5"/>
        <v>2</v>
      </c>
      <c r="J20" s="22">
        <v>3</v>
      </c>
      <c r="K20" s="1"/>
      <c r="L20" s="31" t="s">
        <v>210</v>
      </c>
      <c r="M20" s="18" t="s">
        <v>38</v>
      </c>
      <c r="N20" s="18" t="s">
        <v>63</v>
      </c>
      <c r="O20" s="22" t="s">
        <v>18</v>
      </c>
      <c r="P20" s="22" t="s">
        <v>17</v>
      </c>
      <c r="Q20" s="22">
        <v>2</v>
      </c>
      <c r="R20" s="22">
        <v>0</v>
      </c>
      <c r="S20" s="22">
        <v>0</v>
      </c>
      <c r="T20" s="51">
        <f t="shared" si="6"/>
        <v>2</v>
      </c>
      <c r="U20" s="22">
        <v>3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1"/>
      <c r="B21" s="18"/>
      <c r="C21" s="18"/>
      <c r="D21" s="22"/>
      <c r="E21" s="22"/>
      <c r="F21" s="22"/>
      <c r="G21" s="22"/>
      <c r="H21" s="22"/>
      <c r="I21" s="51">
        <f t="shared" si="2"/>
        <v>0</v>
      </c>
      <c r="J21" s="22"/>
      <c r="K21" s="17"/>
      <c r="L21" s="31"/>
      <c r="M21" s="84"/>
      <c r="N21" s="18"/>
      <c r="O21" s="22"/>
      <c r="P21" s="22"/>
      <c r="Q21" s="22"/>
      <c r="R21" s="22"/>
      <c r="S21" s="22"/>
      <c r="T21" s="51">
        <f t="shared" si="4"/>
        <v>0</v>
      </c>
      <c r="U21" s="2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1"/>
      <c r="B22" s="18"/>
      <c r="C22" s="18"/>
      <c r="D22" s="22"/>
      <c r="E22" s="22"/>
      <c r="F22" s="22"/>
      <c r="G22" s="22"/>
      <c r="H22" s="22"/>
      <c r="I22" s="51">
        <f t="shared" si="2"/>
        <v>0</v>
      </c>
      <c r="J22" s="22"/>
      <c r="K22" s="17"/>
      <c r="L22" s="31"/>
      <c r="M22" s="18"/>
      <c r="N22" s="18"/>
      <c r="O22" s="22"/>
      <c r="P22" s="22"/>
      <c r="Q22" s="22"/>
      <c r="R22" s="22"/>
      <c r="S22" s="22"/>
      <c r="T22" s="51">
        <f t="shared" si="4"/>
        <v>0</v>
      </c>
      <c r="U22" s="2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5" customHeight="1" x14ac:dyDescent="0.2">
      <c r="A23" s="31"/>
      <c r="B23" s="18"/>
      <c r="C23" s="18"/>
      <c r="D23" s="22"/>
      <c r="E23" s="22"/>
      <c r="F23" s="22"/>
      <c r="G23" s="22"/>
      <c r="H23" s="22"/>
      <c r="I23" s="51">
        <f t="shared" si="2"/>
        <v>0</v>
      </c>
      <c r="J23" s="22"/>
      <c r="K23" s="17"/>
      <c r="L23" s="31"/>
      <c r="M23" s="18"/>
      <c r="N23" s="18"/>
      <c r="O23" s="22"/>
      <c r="P23" s="22"/>
      <c r="Q23" s="22"/>
      <c r="R23" s="22"/>
      <c r="S23" s="22"/>
      <c r="T23" s="51">
        <f t="shared" si="4"/>
        <v>0</v>
      </c>
      <c r="U23" s="2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31"/>
      <c r="B24" s="18"/>
      <c r="C24" s="18"/>
      <c r="D24" s="22"/>
      <c r="E24" s="22"/>
      <c r="F24" s="22"/>
      <c r="G24" s="22"/>
      <c r="H24" s="22"/>
      <c r="I24" s="51">
        <f t="shared" si="2"/>
        <v>0</v>
      </c>
      <c r="J24" s="22"/>
      <c r="K24" s="17"/>
      <c r="L24" s="31"/>
      <c r="M24" s="18"/>
      <c r="N24" s="18"/>
      <c r="O24" s="22"/>
      <c r="P24" s="22"/>
      <c r="Q24" s="22"/>
      <c r="R24" s="22"/>
      <c r="S24" s="22"/>
      <c r="T24" s="51">
        <f t="shared" si="4"/>
        <v>0</v>
      </c>
      <c r="U24" s="2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5" customHeight="1" x14ac:dyDescent="0.2">
      <c r="A25" s="31"/>
      <c r="B25" s="18"/>
      <c r="C25" s="18"/>
      <c r="D25" s="22"/>
      <c r="E25" s="22"/>
      <c r="F25" s="22"/>
      <c r="G25" s="22"/>
      <c r="H25" s="22"/>
      <c r="I25" s="51">
        <f t="shared" si="2"/>
        <v>0</v>
      </c>
      <c r="J25" s="22"/>
      <c r="K25" s="17"/>
      <c r="L25" s="31"/>
      <c r="M25" s="18"/>
      <c r="N25" s="18"/>
      <c r="O25" s="22"/>
      <c r="P25" s="22"/>
      <c r="Q25" s="22"/>
      <c r="R25" s="22"/>
      <c r="S25" s="22"/>
      <c r="T25" s="51">
        <f t="shared" si="4"/>
        <v>0</v>
      </c>
      <c r="U25" s="2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35"/>
      <c r="B26" s="36"/>
      <c r="C26" s="36"/>
      <c r="D26" s="54"/>
      <c r="E26" s="36" t="s">
        <v>28</v>
      </c>
      <c r="F26" s="54">
        <f>SUM(F11:F25)</f>
        <v>21</v>
      </c>
      <c r="G26" s="54">
        <f>SUM(G11:G25)</f>
        <v>2</v>
      </c>
      <c r="H26" s="54">
        <f>SUM(H11:H25)</f>
        <v>0</v>
      </c>
      <c r="I26" s="54">
        <f t="shared" si="2"/>
        <v>22</v>
      </c>
      <c r="J26" s="54">
        <f>SUM(J11:J25)</f>
        <v>30</v>
      </c>
      <c r="K26" s="33"/>
      <c r="L26" s="35"/>
      <c r="M26" s="36"/>
      <c r="N26" s="36"/>
      <c r="O26" s="54"/>
      <c r="P26" s="36" t="s">
        <v>28</v>
      </c>
      <c r="Q26" s="54">
        <f>SUM(Q11:Q25)</f>
        <v>22</v>
      </c>
      <c r="R26" s="54">
        <f>SUM(R11:R25)</f>
        <v>2</v>
      </c>
      <c r="S26" s="54">
        <f>SUM(S11:S25)</f>
        <v>0</v>
      </c>
      <c r="T26" s="54">
        <f t="shared" si="4"/>
        <v>23</v>
      </c>
      <c r="U26" s="54">
        <f>SUM(U11:U25)</f>
        <v>30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35"/>
      <c r="B27" s="37"/>
      <c r="C27" s="37"/>
      <c r="D27" s="38"/>
      <c r="E27" s="37" t="s">
        <v>29</v>
      </c>
      <c r="F27" s="38">
        <f>SUMIF(E11:E25,"=UE",F11:F25)</f>
        <v>8</v>
      </c>
      <c r="G27" s="38">
        <f>SUMIF(E11:E25,"=UE",G11:G25)</f>
        <v>0</v>
      </c>
      <c r="H27" s="38">
        <f>SUMIF(E11:E25,"=UE",H11:H25)</f>
        <v>0</v>
      </c>
      <c r="I27" s="38">
        <f t="shared" ref="I27" si="7">SUMIF(H11:H25,"=UE",I11:I25)</f>
        <v>0</v>
      </c>
      <c r="J27" s="54">
        <f>SUMIF(E11:E25,"=UE",J11:J25)</f>
        <v>4</v>
      </c>
      <c r="K27" s="33"/>
      <c r="L27" s="35"/>
      <c r="M27" s="37"/>
      <c r="N27" s="37"/>
      <c r="O27" s="38"/>
      <c r="P27" s="37" t="s">
        <v>29</v>
      </c>
      <c r="Q27" s="38">
        <f>SUMIF(P11:P25,"=UE",Q11:Q25)</f>
        <v>6</v>
      </c>
      <c r="R27" s="38">
        <f>SUMIF(P11:P25,"=UE",R11:R25)</f>
        <v>0</v>
      </c>
      <c r="S27" s="38">
        <f>SUMIF(P11:P25,"=UE",S11:S25)</f>
        <v>0</v>
      </c>
      <c r="T27" s="38">
        <f t="shared" ref="T27" si="8">SUMIF(S11:S25,"=UE",T11:T25)</f>
        <v>0</v>
      </c>
      <c r="U27" s="54">
        <f>SUMIF(P11:P25,"=UE",U11:U25)</f>
        <v>3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39"/>
      <c r="B28" s="40"/>
      <c r="C28" s="40"/>
      <c r="D28" s="41"/>
      <c r="E28" s="40" t="s">
        <v>30</v>
      </c>
      <c r="F28" s="41">
        <f>SUMIF(D11:D25,"=S",F11:F25)</f>
        <v>4</v>
      </c>
      <c r="G28" s="41">
        <f>SUMIF(D11:D25,"=S",G11:G25)</f>
        <v>0</v>
      </c>
      <c r="H28" s="41">
        <f>SUMIF(D11:D25,"=S",H11:H25)</f>
        <v>0</v>
      </c>
      <c r="I28" s="41">
        <f>SUMIF(D11:D25,"=S",I11:I25)</f>
        <v>4</v>
      </c>
      <c r="J28" s="42">
        <f>SUMIF(D11:D25,"=S",J11:J25)</f>
        <v>6</v>
      </c>
      <c r="K28" s="33"/>
      <c r="L28" s="39"/>
      <c r="M28" s="40"/>
      <c r="N28" s="40"/>
      <c r="O28" s="41"/>
      <c r="P28" s="40" t="s">
        <v>30</v>
      </c>
      <c r="Q28" s="41">
        <f>SUMIF(O11:O25,"=S",Q11:Q25)</f>
        <v>4</v>
      </c>
      <c r="R28" s="41">
        <f>SUMIF(O11:O25,"=S",R11:R25)</f>
        <v>0</v>
      </c>
      <c r="S28" s="41">
        <f>SUMIF(O11:O25,"=S",S11:S25)</f>
        <v>0</v>
      </c>
      <c r="T28" s="41">
        <f>SUMIF(O11:O25,"=S",T11:T25)</f>
        <v>4</v>
      </c>
      <c r="U28" s="42">
        <f>SUMIF(O11:O25,"=S",U11:U25)</f>
        <v>6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43"/>
      <c r="B29" s="44"/>
      <c r="C29" s="44"/>
      <c r="D29" s="45"/>
      <c r="E29" s="44" t="s">
        <v>31</v>
      </c>
      <c r="F29" s="45">
        <f>SUMIF(D11:D25,"=ÜS",F11:F25)</f>
        <v>0</v>
      </c>
      <c r="G29" s="45">
        <f>SUMIF(D11:D25,"=ÜS",G11:G25)</f>
        <v>0</v>
      </c>
      <c r="H29" s="45">
        <f>SUMIF(D11:D25,"=ÜS",H11:H25)</f>
        <v>0</v>
      </c>
      <c r="I29" s="45">
        <f>SUMIF(D11:D25,"=ÜS",I11:I25)</f>
        <v>0</v>
      </c>
      <c r="J29" s="46">
        <f>SUMIF(D11:D25,"=ÜS",J11:J25)</f>
        <v>0</v>
      </c>
      <c r="K29" s="33"/>
      <c r="L29" s="43"/>
      <c r="M29" s="44"/>
      <c r="N29" s="44"/>
      <c r="O29" s="45"/>
      <c r="P29" s="44" t="s">
        <v>31</v>
      </c>
      <c r="Q29" s="45">
        <f>SUMIF(O11:O25,"=ÜS",Q11:Q25)</f>
        <v>0</v>
      </c>
      <c r="R29" s="45">
        <f>SUMIF(O11:O25,"=ÜS",R11:R25)</f>
        <v>0</v>
      </c>
      <c r="S29" s="45">
        <f>SUMIF(O11:O25,"=ÜS",S11:S25)</f>
        <v>0</v>
      </c>
      <c r="T29" s="45">
        <f>SUMIF(O11:O25,"=ÜS",T11:T25)</f>
        <v>0</v>
      </c>
      <c r="U29" s="46">
        <f>SUMIF(O11:O25,"=ÜS",U11:U25)</f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2.1" customHeight="1" x14ac:dyDescent="0.2">
      <c r="A30" s="102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105" t="s">
        <v>33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23"/>
      <c r="L31" s="105" t="s">
        <v>34</v>
      </c>
      <c r="M31" s="106"/>
      <c r="N31" s="106"/>
      <c r="O31" s="106"/>
      <c r="P31" s="106"/>
      <c r="Q31" s="106"/>
      <c r="R31" s="106"/>
      <c r="S31" s="106"/>
      <c r="T31" s="106"/>
      <c r="U31" s="106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32.1" customHeight="1" x14ac:dyDescent="0.2">
      <c r="A32" s="34" t="s">
        <v>6</v>
      </c>
      <c r="B32" s="30" t="s">
        <v>7</v>
      </c>
      <c r="C32" s="27" t="s">
        <v>49</v>
      </c>
      <c r="D32" s="29" t="s">
        <v>8</v>
      </c>
      <c r="E32" s="24" t="s">
        <v>9</v>
      </c>
      <c r="F32" s="54" t="s">
        <v>10</v>
      </c>
      <c r="G32" s="54" t="s">
        <v>11</v>
      </c>
      <c r="H32" s="54" t="s">
        <v>12</v>
      </c>
      <c r="I32" s="54" t="s">
        <v>13</v>
      </c>
      <c r="J32" s="54" t="s">
        <v>14</v>
      </c>
      <c r="K32" s="25"/>
      <c r="L32" s="34" t="s">
        <v>6</v>
      </c>
      <c r="M32" s="30" t="s">
        <v>7</v>
      </c>
      <c r="N32" s="27" t="s">
        <v>49</v>
      </c>
      <c r="O32" s="29" t="s">
        <v>8</v>
      </c>
      <c r="P32" s="24" t="s">
        <v>9</v>
      </c>
      <c r="Q32" s="54" t="s">
        <v>10</v>
      </c>
      <c r="R32" s="54" t="s">
        <v>11</v>
      </c>
      <c r="S32" s="54" t="s">
        <v>12</v>
      </c>
      <c r="T32" s="54" t="s">
        <v>13</v>
      </c>
      <c r="U32" s="54" t="s">
        <v>14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31" t="s">
        <v>167</v>
      </c>
      <c r="B33" s="87" t="s">
        <v>124</v>
      </c>
      <c r="C33" s="86" t="s">
        <v>150</v>
      </c>
      <c r="D33" s="22" t="s">
        <v>16</v>
      </c>
      <c r="E33" s="22" t="s">
        <v>17</v>
      </c>
      <c r="F33" s="22">
        <v>3</v>
      </c>
      <c r="G33" s="22">
        <v>0</v>
      </c>
      <c r="H33" s="22">
        <v>0</v>
      </c>
      <c r="I33" s="51">
        <f t="shared" ref="I33" si="9">F33+(G33+H33)/2</f>
        <v>3</v>
      </c>
      <c r="J33" s="22">
        <v>5</v>
      </c>
      <c r="K33" s="1"/>
      <c r="L33" s="31" t="s">
        <v>169</v>
      </c>
      <c r="M33" s="88" t="s">
        <v>153</v>
      </c>
      <c r="N33" s="86" t="s">
        <v>177</v>
      </c>
      <c r="O33" s="22" t="s">
        <v>16</v>
      </c>
      <c r="P33" s="22" t="s">
        <v>17</v>
      </c>
      <c r="Q33" s="22">
        <v>3</v>
      </c>
      <c r="R33" s="22">
        <v>0</v>
      </c>
      <c r="S33" s="22">
        <v>0</v>
      </c>
      <c r="T33" s="51">
        <f t="shared" ref="T33" si="10">Q33+(R33+S33)/2</f>
        <v>3</v>
      </c>
      <c r="U33" s="22">
        <v>3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31" t="s">
        <v>168</v>
      </c>
      <c r="B34" s="84" t="s">
        <v>146</v>
      </c>
      <c r="C34" s="86" t="s">
        <v>151</v>
      </c>
      <c r="D34" s="22" t="s">
        <v>16</v>
      </c>
      <c r="E34" s="22" t="s">
        <v>17</v>
      </c>
      <c r="F34" s="22">
        <v>3</v>
      </c>
      <c r="G34" s="22">
        <v>0</v>
      </c>
      <c r="H34" s="22">
        <v>0</v>
      </c>
      <c r="I34" s="52">
        <f t="shared" ref="I34:I47" si="11">F34+(G34+H34)/2</f>
        <v>3</v>
      </c>
      <c r="J34" s="22">
        <v>4</v>
      </c>
      <c r="K34" s="32"/>
      <c r="L34" s="31" t="s">
        <v>173</v>
      </c>
      <c r="M34" s="88" t="s">
        <v>154</v>
      </c>
      <c r="N34" s="86" t="s">
        <v>178</v>
      </c>
      <c r="O34" s="22" t="s">
        <v>16</v>
      </c>
      <c r="P34" s="22" t="s">
        <v>17</v>
      </c>
      <c r="Q34" s="22">
        <v>3</v>
      </c>
      <c r="R34" s="22">
        <v>0</v>
      </c>
      <c r="S34" s="22">
        <v>0</v>
      </c>
      <c r="T34" s="52">
        <f t="shared" ref="T34:T47" si="12">Q34+(R34+S34)/2</f>
        <v>3</v>
      </c>
      <c r="U34" s="22">
        <v>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31" t="s">
        <v>170</v>
      </c>
      <c r="B35" s="84" t="s">
        <v>147</v>
      </c>
      <c r="C35" s="86" t="s">
        <v>152</v>
      </c>
      <c r="D35" s="20" t="s">
        <v>16</v>
      </c>
      <c r="E35" s="20" t="s">
        <v>17</v>
      </c>
      <c r="F35" s="20">
        <v>2</v>
      </c>
      <c r="G35" s="20">
        <v>0</v>
      </c>
      <c r="H35" s="20">
        <v>0</v>
      </c>
      <c r="I35" s="52">
        <f t="shared" si="11"/>
        <v>2</v>
      </c>
      <c r="J35" s="20">
        <v>4</v>
      </c>
      <c r="K35" s="1"/>
      <c r="L35" s="31" t="s">
        <v>174</v>
      </c>
      <c r="M35" s="88" t="s">
        <v>155</v>
      </c>
      <c r="N35" s="86" t="s">
        <v>179</v>
      </c>
      <c r="O35" s="20" t="s">
        <v>16</v>
      </c>
      <c r="P35" s="20" t="s">
        <v>17</v>
      </c>
      <c r="Q35" s="20">
        <v>1</v>
      </c>
      <c r="R35" s="20">
        <v>2</v>
      </c>
      <c r="S35" s="20">
        <v>0</v>
      </c>
      <c r="T35" s="52">
        <f t="shared" si="12"/>
        <v>2</v>
      </c>
      <c r="U35" s="20">
        <v>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31" t="s">
        <v>172</v>
      </c>
      <c r="B36" s="84" t="s">
        <v>148</v>
      </c>
      <c r="C36" s="86" t="s">
        <v>118</v>
      </c>
      <c r="D36" s="20" t="s">
        <v>16</v>
      </c>
      <c r="E36" s="20" t="s">
        <v>17</v>
      </c>
      <c r="F36" s="20">
        <v>3</v>
      </c>
      <c r="G36" s="20">
        <v>0</v>
      </c>
      <c r="H36" s="20">
        <v>0</v>
      </c>
      <c r="I36" s="52">
        <f t="shared" si="11"/>
        <v>3</v>
      </c>
      <c r="J36" s="20">
        <v>5</v>
      </c>
      <c r="K36" s="1"/>
      <c r="L36" s="31" t="s">
        <v>175</v>
      </c>
      <c r="M36" s="88" t="s">
        <v>156</v>
      </c>
      <c r="N36" s="86" t="s">
        <v>180</v>
      </c>
      <c r="O36" s="20" t="s">
        <v>16</v>
      </c>
      <c r="P36" s="20" t="s">
        <v>17</v>
      </c>
      <c r="Q36" s="20">
        <v>2</v>
      </c>
      <c r="R36" s="20">
        <v>0</v>
      </c>
      <c r="S36" s="20">
        <v>0</v>
      </c>
      <c r="T36" s="52">
        <f t="shared" si="12"/>
        <v>2</v>
      </c>
      <c r="U36" s="20">
        <v>3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1" t="s">
        <v>226</v>
      </c>
      <c r="B37" s="84" t="s">
        <v>149</v>
      </c>
      <c r="C37" s="86" t="s">
        <v>120</v>
      </c>
      <c r="D37" s="20" t="s">
        <v>16</v>
      </c>
      <c r="E37" s="20" t="s">
        <v>17</v>
      </c>
      <c r="F37" s="20">
        <v>2</v>
      </c>
      <c r="G37" s="20">
        <v>0</v>
      </c>
      <c r="H37" s="20">
        <v>0</v>
      </c>
      <c r="I37" s="52">
        <f>F37+(G37+H37)/2</f>
        <v>2</v>
      </c>
      <c r="J37" s="20">
        <v>3</v>
      </c>
      <c r="K37" s="1"/>
      <c r="L37" s="31" t="s">
        <v>176</v>
      </c>
      <c r="M37" s="88" t="s">
        <v>157</v>
      </c>
      <c r="N37" s="86" t="s">
        <v>181</v>
      </c>
      <c r="O37" s="20" t="s">
        <v>16</v>
      </c>
      <c r="P37" s="20" t="s">
        <v>17</v>
      </c>
      <c r="Q37" s="20">
        <v>2</v>
      </c>
      <c r="R37" s="20">
        <v>0</v>
      </c>
      <c r="S37" s="20">
        <v>0</v>
      </c>
      <c r="T37" s="52">
        <f t="shared" si="12"/>
        <v>2</v>
      </c>
      <c r="U37" s="20">
        <v>2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5" customHeight="1" x14ac:dyDescent="0.2">
      <c r="A38" s="31" t="s">
        <v>227</v>
      </c>
      <c r="B38" s="21" t="s">
        <v>221</v>
      </c>
      <c r="C38" s="21" t="s">
        <v>222</v>
      </c>
      <c r="D38" s="22" t="s">
        <v>18</v>
      </c>
      <c r="E38" s="22" t="s">
        <v>17</v>
      </c>
      <c r="F38" s="22">
        <v>2</v>
      </c>
      <c r="G38" s="22">
        <v>0</v>
      </c>
      <c r="H38" s="22">
        <v>0</v>
      </c>
      <c r="I38" s="52">
        <f>F38+(G38+H38)/2</f>
        <v>2</v>
      </c>
      <c r="J38" s="20">
        <v>3</v>
      </c>
      <c r="K38" s="1"/>
      <c r="L38" s="31" t="s">
        <v>220</v>
      </c>
      <c r="M38" s="88" t="s">
        <v>96</v>
      </c>
      <c r="N38" s="86" t="s">
        <v>182</v>
      </c>
      <c r="O38" s="20" t="s">
        <v>16</v>
      </c>
      <c r="P38" s="20" t="s">
        <v>17</v>
      </c>
      <c r="Q38" s="20">
        <v>0</v>
      </c>
      <c r="R38" s="20">
        <v>2</v>
      </c>
      <c r="S38" s="20">
        <v>0</v>
      </c>
      <c r="T38" s="52">
        <f t="shared" si="12"/>
        <v>1</v>
      </c>
      <c r="U38" s="20">
        <v>8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31" t="s">
        <v>228</v>
      </c>
      <c r="B39" s="21" t="s">
        <v>41</v>
      </c>
      <c r="C39" s="21" t="s">
        <v>66</v>
      </c>
      <c r="D39" s="22" t="s">
        <v>18</v>
      </c>
      <c r="E39" s="22" t="s">
        <v>17</v>
      </c>
      <c r="F39" s="22">
        <v>2</v>
      </c>
      <c r="G39" s="22">
        <v>0</v>
      </c>
      <c r="H39" s="22">
        <v>0</v>
      </c>
      <c r="I39" s="52">
        <f>F39+(G39+H39)/2</f>
        <v>2</v>
      </c>
      <c r="J39" s="20">
        <v>3</v>
      </c>
      <c r="K39" s="1"/>
      <c r="L39" s="31" t="s">
        <v>229</v>
      </c>
      <c r="M39" s="18" t="s">
        <v>42</v>
      </c>
      <c r="N39" s="18" t="s">
        <v>67</v>
      </c>
      <c r="O39" s="20" t="s">
        <v>18</v>
      </c>
      <c r="P39" s="20" t="s">
        <v>17</v>
      </c>
      <c r="Q39" s="20">
        <v>2</v>
      </c>
      <c r="R39" s="20">
        <v>0</v>
      </c>
      <c r="S39" s="20">
        <v>0</v>
      </c>
      <c r="T39" s="52">
        <f t="shared" si="12"/>
        <v>2</v>
      </c>
      <c r="U39" s="20">
        <v>3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5" customHeight="1" x14ac:dyDescent="0.2">
      <c r="A40" s="31" t="s">
        <v>218</v>
      </c>
      <c r="B40" s="18" t="s">
        <v>39</v>
      </c>
      <c r="C40" s="18" t="s">
        <v>64</v>
      </c>
      <c r="D40" s="22" t="s">
        <v>21</v>
      </c>
      <c r="E40" s="22" t="s">
        <v>19</v>
      </c>
      <c r="F40" s="22">
        <v>2</v>
      </c>
      <c r="G40" s="22">
        <v>0</v>
      </c>
      <c r="H40" s="22">
        <v>0</v>
      </c>
      <c r="I40" s="51">
        <f>F40+(G40+H40)/2</f>
        <v>2</v>
      </c>
      <c r="J40" s="22">
        <v>3</v>
      </c>
      <c r="K40" s="1"/>
      <c r="L40" s="31" t="s">
        <v>230</v>
      </c>
      <c r="M40" s="21" t="s">
        <v>95</v>
      </c>
      <c r="N40" s="21" t="s">
        <v>105</v>
      </c>
      <c r="O40" s="22" t="s">
        <v>18</v>
      </c>
      <c r="P40" s="22" t="s">
        <v>17</v>
      </c>
      <c r="Q40" s="22">
        <v>2</v>
      </c>
      <c r="R40" s="22">
        <v>0</v>
      </c>
      <c r="S40" s="22">
        <v>0</v>
      </c>
      <c r="T40" s="51">
        <f t="shared" si="12"/>
        <v>2</v>
      </c>
      <c r="U40" s="22">
        <v>3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31"/>
      <c r="B41" s="18"/>
      <c r="C41" s="18"/>
      <c r="D41" s="22"/>
      <c r="E41" s="22"/>
      <c r="F41" s="22"/>
      <c r="G41" s="22"/>
      <c r="H41" s="22"/>
      <c r="I41" s="51">
        <f>F41+(G41+H41)/2</f>
        <v>0</v>
      </c>
      <c r="J41" s="22"/>
      <c r="K41" s="1"/>
      <c r="L41" s="5" t="s">
        <v>219</v>
      </c>
      <c r="M41" s="18" t="s">
        <v>40</v>
      </c>
      <c r="N41" s="18" t="s">
        <v>65</v>
      </c>
      <c r="O41" s="22" t="s">
        <v>21</v>
      </c>
      <c r="P41" s="22" t="s">
        <v>19</v>
      </c>
      <c r="Q41" s="22">
        <v>2</v>
      </c>
      <c r="R41" s="22">
        <v>0</v>
      </c>
      <c r="S41" s="22">
        <v>0</v>
      </c>
      <c r="T41" s="51">
        <f t="shared" ref="T41" si="13">Q41+(R41+S41)/2</f>
        <v>2</v>
      </c>
      <c r="U41" s="22">
        <v>3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31"/>
      <c r="B42" s="18"/>
      <c r="C42" s="18"/>
      <c r="D42" s="22"/>
      <c r="E42" s="22"/>
      <c r="F42" s="22"/>
      <c r="G42" s="22"/>
      <c r="H42" s="22"/>
      <c r="I42" s="51">
        <f t="shared" si="11"/>
        <v>0</v>
      </c>
      <c r="J42" s="22"/>
      <c r="K42" s="1"/>
      <c r="L42" s="31"/>
      <c r="M42" s="18"/>
      <c r="N42" s="18"/>
      <c r="O42" s="22"/>
      <c r="P42" s="22"/>
      <c r="Q42" s="22"/>
      <c r="R42" s="22"/>
      <c r="S42" s="22"/>
      <c r="T42" s="51">
        <f t="shared" si="12"/>
        <v>0</v>
      </c>
      <c r="U42" s="2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31"/>
      <c r="B43" s="18"/>
      <c r="C43" s="18"/>
      <c r="D43" s="22"/>
      <c r="E43" s="22"/>
      <c r="F43" s="22"/>
      <c r="G43" s="22"/>
      <c r="H43" s="22"/>
      <c r="I43" s="51">
        <f t="shared" si="11"/>
        <v>0</v>
      </c>
      <c r="J43" s="22"/>
      <c r="K43" s="1"/>
      <c r="L43" s="31"/>
      <c r="M43" s="18"/>
      <c r="N43" s="18"/>
      <c r="O43" s="22"/>
      <c r="P43" s="22"/>
      <c r="Q43" s="22"/>
      <c r="R43" s="22"/>
      <c r="S43" s="22"/>
      <c r="T43" s="51">
        <f t="shared" si="12"/>
        <v>0</v>
      </c>
      <c r="U43" s="2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31"/>
      <c r="B44" s="18"/>
      <c r="C44" s="18"/>
      <c r="D44" s="22"/>
      <c r="E44" s="22"/>
      <c r="F44" s="22"/>
      <c r="G44" s="22"/>
      <c r="H44" s="22"/>
      <c r="I44" s="51">
        <f t="shared" si="11"/>
        <v>0</v>
      </c>
      <c r="J44" s="22"/>
      <c r="K44" s="1"/>
      <c r="L44" s="31"/>
      <c r="M44" s="18"/>
      <c r="N44" s="18"/>
      <c r="O44" s="22"/>
      <c r="P44" s="22"/>
      <c r="Q44" s="22"/>
      <c r="R44" s="22"/>
      <c r="S44" s="22"/>
      <c r="T44" s="51">
        <f t="shared" si="12"/>
        <v>0</v>
      </c>
      <c r="U44" s="2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31"/>
      <c r="B45" s="18"/>
      <c r="C45" s="18"/>
      <c r="D45" s="22"/>
      <c r="E45" s="22"/>
      <c r="F45" s="22"/>
      <c r="G45" s="22"/>
      <c r="H45" s="22"/>
      <c r="I45" s="51">
        <f t="shared" si="11"/>
        <v>0</v>
      </c>
      <c r="J45" s="22"/>
      <c r="K45" s="1"/>
      <c r="L45" s="31"/>
      <c r="M45" s="18"/>
      <c r="N45" s="18"/>
      <c r="O45" s="22"/>
      <c r="P45" s="22"/>
      <c r="Q45" s="22"/>
      <c r="R45" s="22"/>
      <c r="S45" s="22"/>
      <c r="T45" s="51">
        <f t="shared" si="12"/>
        <v>0</v>
      </c>
      <c r="U45" s="2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31"/>
      <c r="B46" s="18"/>
      <c r="C46" s="18" t="s">
        <v>106</v>
      </c>
      <c r="D46" s="22"/>
      <c r="E46" s="22"/>
      <c r="F46" s="22"/>
      <c r="G46" s="22"/>
      <c r="H46" s="22"/>
      <c r="I46" s="51">
        <f t="shared" si="11"/>
        <v>0</v>
      </c>
      <c r="J46" s="22"/>
      <c r="K46" s="1"/>
      <c r="L46" s="31"/>
      <c r="M46" s="18"/>
      <c r="N46" s="18"/>
      <c r="O46" s="22"/>
      <c r="P46" s="22"/>
      <c r="Q46" s="22"/>
      <c r="R46" s="22"/>
      <c r="S46" s="22"/>
      <c r="T46" s="51">
        <f t="shared" si="12"/>
        <v>0</v>
      </c>
      <c r="U46" s="2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31"/>
      <c r="B47" s="18"/>
      <c r="C47" s="18"/>
      <c r="D47" s="22"/>
      <c r="E47" s="22"/>
      <c r="F47" s="22"/>
      <c r="G47" s="22"/>
      <c r="H47" s="22"/>
      <c r="I47" s="51">
        <f t="shared" si="11"/>
        <v>0</v>
      </c>
      <c r="J47" s="22"/>
      <c r="K47" s="1"/>
      <c r="L47" s="31"/>
      <c r="M47" s="18"/>
      <c r="N47" s="18"/>
      <c r="O47" s="22"/>
      <c r="P47" s="22"/>
      <c r="Q47" s="22"/>
      <c r="R47" s="22"/>
      <c r="S47" s="22"/>
      <c r="T47" s="51">
        <f t="shared" si="12"/>
        <v>0</v>
      </c>
      <c r="U47" s="2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35"/>
      <c r="B48" s="36"/>
      <c r="C48" s="36"/>
      <c r="D48" s="54"/>
      <c r="E48" s="36" t="s">
        <v>28</v>
      </c>
      <c r="F48" s="54">
        <f>SUM(F33:F47)</f>
        <v>19</v>
      </c>
      <c r="G48" s="54">
        <f t="shared" ref="G48:H48" si="14">SUM(G33:G47)</f>
        <v>0</v>
      </c>
      <c r="H48" s="54">
        <f t="shared" si="14"/>
        <v>0</v>
      </c>
      <c r="I48" s="54">
        <f>F48+(G48+H48)/2</f>
        <v>19</v>
      </c>
      <c r="J48" s="54">
        <f>SUM(J33:J47)</f>
        <v>30</v>
      </c>
      <c r="K48" s="26"/>
      <c r="L48" s="35"/>
      <c r="M48" s="36"/>
      <c r="N48" s="36"/>
      <c r="O48" s="54"/>
      <c r="P48" s="36" t="s">
        <v>28</v>
      </c>
      <c r="Q48" s="54">
        <f>SUM(Q33:Q47)</f>
        <v>17</v>
      </c>
      <c r="R48" s="54">
        <f t="shared" ref="R48" si="15">SUM(R33:R47)</f>
        <v>4</v>
      </c>
      <c r="S48" s="54">
        <f t="shared" ref="S48" si="16">SUM(S33:S47)</f>
        <v>0</v>
      </c>
      <c r="T48" s="54">
        <f>Q48+(R48+S48)/2</f>
        <v>19</v>
      </c>
      <c r="U48" s="54">
        <f>SUM(U33:U47)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35"/>
      <c r="B49" s="37"/>
      <c r="C49" s="37"/>
      <c r="D49" s="38"/>
      <c r="E49" s="37" t="s">
        <v>29</v>
      </c>
      <c r="F49" s="38">
        <f>SUMIF(E33:E47,"=UE",F33:F47)</f>
        <v>2</v>
      </c>
      <c r="G49" s="38">
        <f>SUMIF(E33:E47,"=UE",G33:G47)</f>
        <v>0</v>
      </c>
      <c r="H49" s="38">
        <f>SUMIF(E33:E47,"=UE",H33:H47)</f>
        <v>0</v>
      </c>
      <c r="I49" s="38">
        <f t="shared" ref="I49" si="17">SUMIF(H33:H47,"=UE",I33:I47)</f>
        <v>0</v>
      </c>
      <c r="J49" s="54">
        <f>SUMIF(E33:E47,"=UE",J33:J47)</f>
        <v>3</v>
      </c>
      <c r="K49" s="26"/>
      <c r="L49" s="35"/>
      <c r="M49" s="37"/>
      <c r="N49" s="37"/>
      <c r="O49" s="38"/>
      <c r="P49" s="37" t="s">
        <v>29</v>
      </c>
      <c r="Q49" s="38">
        <f>SUMIF(P33:P47,"=UE",Q33:Q47)</f>
        <v>2</v>
      </c>
      <c r="R49" s="38">
        <f>SUMIF(P33:P47,"=UE",R33:R47)</f>
        <v>0</v>
      </c>
      <c r="S49" s="38">
        <f>SUMIF(P33:P47,"=UE",S33:S47)</f>
        <v>0</v>
      </c>
      <c r="T49" s="38">
        <f t="shared" ref="T49" si="18">SUMIF(S33:S47,"=UE",T33:T47)</f>
        <v>0</v>
      </c>
      <c r="U49" s="54">
        <f>SUMIF(P33:P47,"=UE",U33:U47)</f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39"/>
      <c r="B50" s="40"/>
      <c r="C50" s="40"/>
      <c r="D50" s="41"/>
      <c r="E50" s="40" t="s">
        <v>30</v>
      </c>
      <c r="F50" s="41">
        <f>SUMIF(D33:D47,"=S",F33:F47)</f>
        <v>4</v>
      </c>
      <c r="G50" s="41">
        <f>SUMIF(D33:D47,"=S",G33:G47)</f>
        <v>0</v>
      </c>
      <c r="H50" s="41">
        <f>SUMIF(D33:D47,"=S",H33:H47)</f>
        <v>0</v>
      </c>
      <c r="I50" s="41">
        <f>SUMIF(D33:D47,"=S",I33:I47)</f>
        <v>4</v>
      </c>
      <c r="J50" s="42">
        <f>SUMIF(D33:D47,"=S",J33:J47)</f>
        <v>6</v>
      </c>
      <c r="K50" s="26"/>
      <c r="L50" s="39"/>
      <c r="M50" s="40"/>
      <c r="N50" s="40"/>
      <c r="O50" s="41"/>
      <c r="P50" s="40" t="s">
        <v>30</v>
      </c>
      <c r="Q50" s="41">
        <f>SUMIF(O33:O47,"=S",Q33:Q47)</f>
        <v>4</v>
      </c>
      <c r="R50" s="41">
        <f>SUMIF(O33:O47,"=S",R33:R47)</f>
        <v>0</v>
      </c>
      <c r="S50" s="41">
        <f>SUMIF(O33:O47,"=S",S33:S47)</f>
        <v>0</v>
      </c>
      <c r="T50" s="41">
        <f>SUMIF(O33:O47,"=S",T33:T47)</f>
        <v>4</v>
      </c>
      <c r="U50" s="42">
        <f>SUMIF(O33:O47,"=S",U33:U47)</f>
        <v>6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43"/>
      <c r="B51" s="44"/>
      <c r="C51" s="44"/>
      <c r="D51" s="45"/>
      <c r="E51" s="44" t="s">
        <v>31</v>
      </c>
      <c r="F51" s="45">
        <f>SUMIF(D33:D47,"=ÜS",F33:F47)</f>
        <v>2</v>
      </c>
      <c r="G51" s="45">
        <f>SUMIF(D33:D47,"=ÜS",G33:G47)</f>
        <v>0</v>
      </c>
      <c r="H51" s="45">
        <f>SUMIF(D33:D47,"=ÜS",H33:H47)</f>
        <v>0</v>
      </c>
      <c r="I51" s="45">
        <f>SUMIF(D33:D47,"=ÜS",I33:I47)</f>
        <v>2</v>
      </c>
      <c r="J51" s="46">
        <f>SUMIF(D33:D47,"=ÜS",J33:J47)</f>
        <v>3</v>
      </c>
      <c r="K51" s="33"/>
      <c r="L51" s="43"/>
      <c r="M51" s="44"/>
      <c r="N51" s="44"/>
      <c r="O51" s="45"/>
      <c r="P51" s="44" t="s">
        <v>31</v>
      </c>
      <c r="Q51" s="45">
        <f>SUMIF(O33:O47,"=ÜS",Q33:Q47)</f>
        <v>2</v>
      </c>
      <c r="R51" s="45">
        <f>SUMIF(O33:O47,"=ÜS",R33:R47)</f>
        <v>0</v>
      </c>
      <c r="S51" s="45">
        <f>SUMIF(O33:O47,"=ÜS",S33:S47)</f>
        <v>0</v>
      </c>
      <c r="T51" s="45">
        <f>SUMIF(O33:O47,"=ÜS",T33:T47)</f>
        <v>2</v>
      </c>
      <c r="U51" s="46">
        <f>SUMIF(O33:O47,"=ÜS",U33:U47)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2">
      <c r="A52" s="6"/>
      <c r="B52" s="1"/>
      <c r="C52" s="1"/>
      <c r="D52" s="7"/>
      <c r="E52" s="1"/>
      <c r="F52" s="7"/>
      <c r="G52" s="7"/>
      <c r="H52" s="7"/>
      <c r="I52" s="7"/>
      <c r="J52" s="7"/>
      <c r="K52" s="1"/>
      <c r="L52" s="6"/>
      <c r="M52" s="1"/>
      <c r="N52" s="1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6"/>
      <c r="B53" s="1"/>
      <c r="C53" s="1"/>
      <c r="D53" s="7"/>
      <c r="E53" s="1"/>
      <c r="F53" s="7"/>
      <c r="G53" s="7"/>
      <c r="H53" s="7"/>
      <c r="I53" s="7"/>
      <c r="J53" s="7"/>
      <c r="K53" s="1"/>
      <c r="L53" s="6"/>
      <c r="M53" s="1"/>
      <c r="N53" s="1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95" customHeight="1" x14ac:dyDescent="0.2">
      <c r="A54" s="6"/>
      <c r="B54" s="1"/>
      <c r="C54" s="1"/>
      <c r="D54" s="7"/>
      <c r="E54" s="1"/>
      <c r="F54" s="7"/>
      <c r="G54" s="7"/>
      <c r="H54" s="7"/>
      <c r="I54" s="7"/>
      <c r="J54" s="7"/>
      <c r="K54" s="1"/>
      <c r="L54" s="6"/>
      <c r="M54" s="1"/>
      <c r="N54" s="1"/>
      <c r="O54" s="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2.1" customHeight="1" x14ac:dyDescent="0.2">
      <c r="A55" s="115" t="s">
        <v>43</v>
      </c>
      <c r="B55" s="116"/>
      <c r="C55" s="116"/>
      <c r="D55" s="116"/>
      <c r="E55" s="116"/>
      <c r="F55" s="116"/>
      <c r="G55" s="116"/>
      <c r="H55" s="116"/>
      <c r="I55" s="116"/>
      <c r="J55" s="116"/>
      <c r="K55" s="91"/>
      <c r="L55" s="116"/>
      <c r="M55" s="116"/>
      <c r="N55" s="116"/>
      <c r="O55" s="116"/>
      <c r="P55" s="116"/>
      <c r="Q55" s="116"/>
      <c r="R55" s="116"/>
      <c r="S55" s="116"/>
      <c r="T55" s="116"/>
      <c r="U55" s="117"/>
      <c r="V55" s="1"/>
      <c r="W55" s="112"/>
      <c r="X55" s="112"/>
      <c r="Y55" s="112"/>
      <c r="Z55" s="112"/>
      <c r="AA55" s="112"/>
      <c r="AB55" s="112"/>
      <c r="AC55" s="112"/>
      <c r="AD55" s="112"/>
      <c r="AE55" s="1"/>
      <c r="AF55" s="1"/>
      <c r="AG55" s="1"/>
    </row>
    <row r="56" spans="1:33" ht="32.1" customHeight="1" x14ac:dyDescent="0.2">
      <c r="A56" s="54" t="s">
        <v>6</v>
      </c>
      <c r="B56" s="30" t="s">
        <v>7</v>
      </c>
      <c r="C56" s="27" t="s">
        <v>49</v>
      </c>
      <c r="D56" s="29" t="s">
        <v>8</v>
      </c>
      <c r="E56" s="24" t="s">
        <v>9</v>
      </c>
      <c r="F56" s="54" t="s">
        <v>10</v>
      </c>
      <c r="G56" s="54" t="s">
        <v>11</v>
      </c>
      <c r="H56" s="54" t="s">
        <v>12</v>
      </c>
      <c r="I56" s="54" t="s">
        <v>13</v>
      </c>
      <c r="J56" s="54" t="s">
        <v>14</v>
      </c>
      <c r="K56" s="79"/>
      <c r="L56" s="54" t="s">
        <v>6</v>
      </c>
      <c r="M56" s="30" t="s">
        <v>7</v>
      </c>
      <c r="N56" s="27" t="s">
        <v>49</v>
      </c>
      <c r="O56" s="29" t="s">
        <v>8</v>
      </c>
      <c r="P56" s="24" t="s">
        <v>9</v>
      </c>
      <c r="Q56" s="54" t="s">
        <v>10</v>
      </c>
      <c r="R56" s="54" t="s">
        <v>11</v>
      </c>
      <c r="S56" s="54" t="s">
        <v>12</v>
      </c>
      <c r="T56" s="54" t="s">
        <v>13</v>
      </c>
      <c r="U56" s="54" t="s">
        <v>14</v>
      </c>
      <c r="V56" s="1"/>
      <c r="W56" s="12"/>
      <c r="X56" s="13"/>
      <c r="Y56" s="11"/>
      <c r="Z56" s="11"/>
      <c r="AA56" s="11"/>
      <c r="AB56" s="11"/>
      <c r="AC56" s="11"/>
      <c r="AD56" s="14"/>
      <c r="AE56" s="1"/>
      <c r="AF56" s="1"/>
      <c r="AG56" s="1"/>
    </row>
    <row r="57" spans="1:33" ht="15.95" customHeight="1" x14ac:dyDescent="0.2">
      <c r="A57" s="105" t="s">
        <v>4</v>
      </c>
      <c r="B57" s="106"/>
      <c r="C57" s="106"/>
      <c r="D57" s="106"/>
      <c r="E57" s="106"/>
      <c r="F57" s="106"/>
      <c r="G57" s="106"/>
      <c r="H57" s="106"/>
      <c r="I57" s="106"/>
      <c r="J57" s="106"/>
      <c r="K57" s="79"/>
      <c r="L57" s="105" t="s">
        <v>5</v>
      </c>
      <c r="M57" s="106"/>
      <c r="N57" s="106"/>
      <c r="O57" s="106"/>
      <c r="P57" s="106"/>
      <c r="Q57" s="106"/>
      <c r="R57" s="106"/>
      <c r="S57" s="106"/>
      <c r="T57" s="106"/>
      <c r="U57" s="106"/>
      <c r="V57" s="1"/>
      <c r="W57" s="16"/>
      <c r="X57" s="16"/>
      <c r="Y57" s="16"/>
      <c r="Z57" s="16"/>
      <c r="AA57" s="16"/>
      <c r="AB57" s="16"/>
      <c r="AC57" s="16"/>
      <c r="AD57" s="16"/>
      <c r="AE57" s="1"/>
      <c r="AF57" s="1"/>
      <c r="AG57" s="1"/>
    </row>
    <row r="58" spans="1:33" ht="15.95" customHeight="1" x14ac:dyDescent="0.2">
      <c r="A58" s="31" t="s">
        <v>204</v>
      </c>
      <c r="B58" s="86" t="s">
        <v>110</v>
      </c>
      <c r="C58" s="18" t="s">
        <v>120</v>
      </c>
      <c r="D58" s="22" t="s">
        <v>18</v>
      </c>
      <c r="E58" s="22" t="s">
        <v>17</v>
      </c>
      <c r="F58" s="22">
        <v>2</v>
      </c>
      <c r="G58" s="22">
        <v>0</v>
      </c>
      <c r="H58" s="22">
        <v>0</v>
      </c>
      <c r="I58" s="22">
        <f t="shared" ref="I58:I61" si="19">F58+(G58+H58)/2</f>
        <v>2</v>
      </c>
      <c r="J58" s="22">
        <v>3</v>
      </c>
      <c r="K58" s="1"/>
      <c r="L58" s="31" t="s">
        <v>211</v>
      </c>
      <c r="M58" s="18" t="s">
        <v>187</v>
      </c>
      <c r="N58" s="18" t="s">
        <v>192</v>
      </c>
      <c r="O58" s="22" t="s">
        <v>18</v>
      </c>
      <c r="P58" s="22" t="s">
        <v>17</v>
      </c>
      <c r="Q58" s="22">
        <v>2</v>
      </c>
      <c r="R58" s="22">
        <v>0</v>
      </c>
      <c r="S58" s="22">
        <v>0</v>
      </c>
      <c r="T58" s="22">
        <f t="shared" ref="T58:T61" si="20">Q58+(R58+S58)/2</f>
        <v>2</v>
      </c>
      <c r="U58" s="22">
        <v>3</v>
      </c>
      <c r="V58" s="1"/>
      <c r="W58" s="16"/>
      <c r="X58" s="16"/>
      <c r="Y58" s="16"/>
      <c r="Z58" s="16"/>
      <c r="AA58" s="16"/>
      <c r="AB58" s="16"/>
      <c r="AC58" s="16"/>
      <c r="AD58" s="16"/>
      <c r="AE58" s="1"/>
      <c r="AF58" s="1"/>
      <c r="AG58" s="1"/>
    </row>
    <row r="59" spans="1:33" ht="15.95" customHeight="1" x14ac:dyDescent="0.2">
      <c r="A59" s="31" t="s">
        <v>205</v>
      </c>
      <c r="B59" s="86" t="s">
        <v>183</v>
      </c>
      <c r="C59" s="18" t="s">
        <v>123</v>
      </c>
      <c r="D59" s="22" t="s">
        <v>18</v>
      </c>
      <c r="E59" s="22" t="s">
        <v>17</v>
      </c>
      <c r="F59" s="22">
        <v>2</v>
      </c>
      <c r="G59" s="22">
        <v>0</v>
      </c>
      <c r="H59" s="22">
        <v>0</v>
      </c>
      <c r="I59" s="22">
        <f t="shared" si="19"/>
        <v>2</v>
      </c>
      <c r="J59" s="22">
        <v>3</v>
      </c>
      <c r="K59" s="1"/>
      <c r="L59" s="31" t="s">
        <v>212</v>
      </c>
      <c r="M59" s="18" t="s">
        <v>188</v>
      </c>
      <c r="N59" s="18" t="s">
        <v>193</v>
      </c>
      <c r="O59" s="22" t="s">
        <v>18</v>
      </c>
      <c r="P59" s="22" t="s">
        <v>17</v>
      </c>
      <c r="Q59" s="22">
        <v>2</v>
      </c>
      <c r="R59" s="22">
        <v>0</v>
      </c>
      <c r="S59" s="22">
        <v>0</v>
      </c>
      <c r="T59" s="22">
        <f t="shared" si="20"/>
        <v>2</v>
      </c>
      <c r="U59" s="22">
        <v>3</v>
      </c>
      <c r="V59" s="1"/>
      <c r="W59" s="16"/>
      <c r="X59" s="16"/>
      <c r="Y59" s="16"/>
      <c r="Z59" s="16"/>
      <c r="AA59" s="16"/>
      <c r="AB59" s="16"/>
      <c r="AC59" s="16"/>
      <c r="AD59" s="16"/>
      <c r="AE59" s="1"/>
      <c r="AF59" s="1"/>
      <c r="AG59" s="1"/>
    </row>
    <row r="60" spans="1:33" ht="15.95" customHeight="1" x14ac:dyDescent="0.2">
      <c r="A60" s="31" t="s">
        <v>206</v>
      </c>
      <c r="B60" s="86" t="s">
        <v>184</v>
      </c>
      <c r="C60" s="18" t="s">
        <v>125</v>
      </c>
      <c r="D60" s="20" t="s">
        <v>18</v>
      </c>
      <c r="E60" s="20" t="s">
        <v>17</v>
      </c>
      <c r="F60" s="20">
        <v>2</v>
      </c>
      <c r="G60" s="20">
        <v>0</v>
      </c>
      <c r="H60" s="20">
        <v>0</v>
      </c>
      <c r="I60" s="20">
        <f t="shared" si="19"/>
        <v>2</v>
      </c>
      <c r="J60" s="20">
        <v>3</v>
      </c>
      <c r="K60" s="1"/>
      <c r="L60" s="31" t="s">
        <v>213</v>
      </c>
      <c r="M60" s="18" t="s">
        <v>189</v>
      </c>
      <c r="N60" s="18" t="s">
        <v>194</v>
      </c>
      <c r="O60" s="20" t="s">
        <v>18</v>
      </c>
      <c r="P60" s="20" t="s">
        <v>17</v>
      </c>
      <c r="Q60" s="20">
        <v>2</v>
      </c>
      <c r="R60" s="20">
        <v>0</v>
      </c>
      <c r="S60" s="20">
        <v>0</v>
      </c>
      <c r="T60" s="20">
        <v>2</v>
      </c>
      <c r="U60" s="20">
        <v>3</v>
      </c>
      <c r="V60" s="1"/>
      <c r="W60" s="16"/>
      <c r="X60" s="16"/>
      <c r="Y60" s="16"/>
      <c r="Z60" s="16"/>
      <c r="AA60" s="16"/>
      <c r="AB60" s="16"/>
      <c r="AC60" s="16"/>
      <c r="AD60" s="16"/>
      <c r="AE60" s="1"/>
      <c r="AF60" s="1"/>
      <c r="AG60" s="1"/>
    </row>
    <row r="61" spans="1:33" ht="15.95" customHeight="1" x14ac:dyDescent="0.2">
      <c r="A61" s="31" t="s">
        <v>113</v>
      </c>
      <c r="B61" s="86" t="s">
        <v>112</v>
      </c>
      <c r="C61" s="19" t="s">
        <v>119</v>
      </c>
      <c r="D61" s="20" t="s">
        <v>18</v>
      </c>
      <c r="E61" s="20" t="s">
        <v>17</v>
      </c>
      <c r="F61" s="20">
        <v>2</v>
      </c>
      <c r="G61" s="20">
        <v>0</v>
      </c>
      <c r="H61" s="20">
        <v>0</v>
      </c>
      <c r="I61" s="20">
        <f t="shared" si="19"/>
        <v>2</v>
      </c>
      <c r="J61" s="20">
        <v>3</v>
      </c>
      <c r="K61" s="1"/>
      <c r="L61" s="31" t="s">
        <v>231</v>
      </c>
      <c r="M61" s="18" t="s">
        <v>190</v>
      </c>
      <c r="N61" s="86" t="s">
        <v>195</v>
      </c>
      <c r="O61" s="20" t="s">
        <v>18</v>
      </c>
      <c r="P61" s="20" t="s">
        <v>17</v>
      </c>
      <c r="Q61" s="20">
        <v>2</v>
      </c>
      <c r="R61" s="20">
        <v>0</v>
      </c>
      <c r="S61" s="20">
        <v>0</v>
      </c>
      <c r="T61" s="20">
        <f t="shared" si="20"/>
        <v>2</v>
      </c>
      <c r="U61" s="20">
        <v>3</v>
      </c>
      <c r="V61" s="1"/>
      <c r="W61" s="16"/>
      <c r="X61" s="16"/>
      <c r="Y61" s="16"/>
      <c r="Z61" s="16"/>
      <c r="AA61" s="16"/>
      <c r="AB61" s="16"/>
      <c r="AC61" s="16"/>
      <c r="AD61" s="16"/>
      <c r="AE61" s="1"/>
      <c r="AF61" s="1"/>
      <c r="AG61" s="1"/>
    </row>
    <row r="62" spans="1:33" ht="15.95" customHeight="1" x14ac:dyDescent="0.2">
      <c r="A62" s="113" t="s">
        <v>33</v>
      </c>
      <c r="B62" s="114"/>
      <c r="C62" s="114"/>
      <c r="D62" s="114"/>
      <c r="E62" s="114"/>
      <c r="F62" s="114"/>
      <c r="G62" s="114"/>
      <c r="H62" s="114"/>
      <c r="I62" s="114"/>
      <c r="J62" s="114"/>
      <c r="K62" s="8"/>
      <c r="L62" s="113" t="s">
        <v>34</v>
      </c>
      <c r="M62" s="114"/>
      <c r="N62" s="114"/>
      <c r="O62" s="114"/>
      <c r="P62" s="114"/>
      <c r="Q62" s="114"/>
      <c r="R62" s="114"/>
      <c r="S62" s="114"/>
      <c r="T62" s="114"/>
      <c r="U62" s="114"/>
      <c r="V62" s="1"/>
      <c r="W62" s="16"/>
      <c r="X62" s="16"/>
      <c r="Y62" s="16"/>
      <c r="Z62" s="16"/>
      <c r="AA62" s="16"/>
      <c r="AB62" s="16"/>
      <c r="AC62" s="16"/>
      <c r="AD62" s="16"/>
      <c r="AE62" s="1"/>
      <c r="AF62" s="1"/>
      <c r="AG62" s="1"/>
    </row>
    <row r="63" spans="1:33" ht="15.95" customHeight="1" x14ac:dyDescent="0.2">
      <c r="A63" s="31" t="s">
        <v>207</v>
      </c>
      <c r="B63" s="18" t="s">
        <v>185</v>
      </c>
      <c r="C63" s="18" t="s">
        <v>126</v>
      </c>
      <c r="D63" s="22" t="s">
        <v>18</v>
      </c>
      <c r="E63" s="22" t="s">
        <v>17</v>
      </c>
      <c r="F63" s="22">
        <v>2</v>
      </c>
      <c r="G63" s="22">
        <v>0</v>
      </c>
      <c r="H63" s="22">
        <v>0</v>
      </c>
      <c r="I63" s="22">
        <f t="shared" ref="I63:I66" si="21">F63+(G63+H63)/2</f>
        <v>2</v>
      </c>
      <c r="J63" s="22">
        <v>3</v>
      </c>
      <c r="K63" s="1"/>
      <c r="L63" s="31" t="s">
        <v>214</v>
      </c>
      <c r="M63" s="18" t="s">
        <v>107</v>
      </c>
      <c r="N63" s="18" t="s">
        <v>196</v>
      </c>
      <c r="O63" s="22" t="s">
        <v>18</v>
      </c>
      <c r="P63" s="22" t="s">
        <v>17</v>
      </c>
      <c r="Q63" s="22">
        <v>2</v>
      </c>
      <c r="R63" s="22">
        <v>0</v>
      </c>
      <c r="S63" s="22">
        <v>0</v>
      </c>
      <c r="T63" s="22">
        <f t="shared" ref="T63:T66" si="22">Q63+(R63+S63)/2</f>
        <v>2</v>
      </c>
      <c r="U63" s="22">
        <v>3</v>
      </c>
      <c r="V63" s="1"/>
      <c r="W63" s="16"/>
      <c r="X63" s="16"/>
      <c r="Y63" s="16"/>
      <c r="Z63" s="16"/>
      <c r="AA63" s="16"/>
      <c r="AB63" s="16"/>
      <c r="AC63" s="16"/>
      <c r="AD63" s="16"/>
      <c r="AE63" s="1"/>
      <c r="AF63" s="1"/>
      <c r="AG63" s="1"/>
    </row>
    <row r="64" spans="1:33" ht="15.95" customHeight="1" x14ac:dyDescent="0.2">
      <c r="A64" s="31" t="s">
        <v>171</v>
      </c>
      <c r="B64" s="18" t="s">
        <v>121</v>
      </c>
      <c r="C64" s="86" t="s">
        <v>186</v>
      </c>
      <c r="D64" s="22" t="s">
        <v>18</v>
      </c>
      <c r="E64" s="22" t="s">
        <v>17</v>
      </c>
      <c r="F64" s="22">
        <v>2</v>
      </c>
      <c r="G64" s="22">
        <v>0</v>
      </c>
      <c r="H64" s="22">
        <v>0</v>
      </c>
      <c r="I64" s="22">
        <f t="shared" si="21"/>
        <v>2</v>
      </c>
      <c r="J64" s="22">
        <v>3</v>
      </c>
      <c r="K64" s="1"/>
      <c r="L64" s="31" t="s">
        <v>215</v>
      </c>
      <c r="M64" s="18" t="s">
        <v>109</v>
      </c>
      <c r="N64" s="86" t="s">
        <v>130</v>
      </c>
      <c r="O64" s="22" t="s">
        <v>18</v>
      </c>
      <c r="P64" s="22" t="s">
        <v>17</v>
      </c>
      <c r="Q64" s="22">
        <v>2</v>
      </c>
      <c r="R64" s="22">
        <v>0</v>
      </c>
      <c r="S64" s="22">
        <v>0</v>
      </c>
      <c r="T64" s="22">
        <f t="shared" si="22"/>
        <v>2</v>
      </c>
      <c r="U64" s="22">
        <v>3</v>
      </c>
      <c r="V64" s="1"/>
      <c r="W64" s="16"/>
      <c r="X64" s="16"/>
      <c r="Y64" s="16"/>
      <c r="Z64" s="16"/>
      <c r="AA64" s="16"/>
      <c r="AB64" s="16"/>
      <c r="AC64" s="16"/>
      <c r="AD64" s="16"/>
      <c r="AE64" s="1"/>
      <c r="AF64" s="1"/>
      <c r="AG64" s="1"/>
    </row>
    <row r="65" spans="1:33" ht="15.95" customHeight="1" x14ac:dyDescent="0.2">
      <c r="A65" s="31" t="s">
        <v>208</v>
      </c>
      <c r="B65" s="18" t="s">
        <v>127</v>
      </c>
      <c r="C65" s="18" t="s">
        <v>128</v>
      </c>
      <c r="D65" s="22" t="s">
        <v>18</v>
      </c>
      <c r="E65" s="22" t="s">
        <v>17</v>
      </c>
      <c r="F65" s="22">
        <v>2</v>
      </c>
      <c r="G65" s="22">
        <v>0</v>
      </c>
      <c r="H65" s="22">
        <v>0</v>
      </c>
      <c r="I65" s="22">
        <f t="shared" ref="I65" si="23">F65+(G65+H65)/2</f>
        <v>2</v>
      </c>
      <c r="J65" s="22">
        <v>3</v>
      </c>
      <c r="K65" s="1"/>
      <c r="L65" s="31" t="s">
        <v>216</v>
      </c>
      <c r="M65" s="18" t="s">
        <v>108</v>
      </c>
      <c r="N65" s="86" t="s">
        <v>197</v>
      </c>
      <c r="O65" s="22" t="s">
        <v>18</v>
      </c>
      <c r="P65" s="22" t="s">
        <v>17</v>
      </c>
      <c r="Q65" s="22">
        <v>2</v>
      </c>
      <c r="R65" s="22">
        <v>0</v>
      </c>
      <c r="S65" s="22">
        <v>0</v>
      </c>
      <c r="T65" s="22">
        <f t="shared" ref="T65" si="24">Q65+(R65+S65)/2</f>
        <v>2</v>
      </c>
      <c r="U65" s="22">
        <v>3</v>
      </c>
      <c r="V65" s="1"/>
      <c r="W65" s="16"/>
      <c r="X65" s="16"/>
      <c r="Y65" s="16"/>
      <c r="Z65" s="16"/>
      <c r="AA65" s="16"/>
      <c r="AB65" s="16"/>
      <c r="AC65" s="16"/>
      <c r="AD65" s="16"/>
      <c r="AE65" s="1"/>
      <c r="AF65" s="1"/>
      <c r="AG65" s="1"/>
    </row>
    <row r="66" spans="1:33" ht="15.95" customHeight="1" x14ac:dyDescent="0.2">
      <c r="A66" s="31" t="s">
        <v>209</v>
      </c>
      <c r="B66" s="18" t="s">
        <v>114</v>
      </c>
      <c r="C66" s="19" t="s">
        <v>129</v>
      </c>
      <c r="D66" s="20" t="s">
        <v>18</v>
      </c>
      <c r="E66" s="20" t="s">
        <v>17</v>
      </c>
      <c r="F66" s="20">
        <v>2</v>
      </c>
      <c r="G66" s="20">
        <v>0</v>
      </c>
      <c r="H66" s="20">
        <v>0</v>
      </c>
      <c r="I66" s="20">
        <f t="shared" si="21"/>
        <v>2</v>
      </c>
      <c r="J66" s="20">
        <v>3</v>
      </c>
      <c r="K66" s="1"/>
      <c r="L66" s="31" t="s">
        <v>217</v>
      </c>
      <c r="M66" s="18" t="s">
        <v>191</v>
      </c>
      <c r="N66" s="86" t="s">
        <v>198</v>
      </c>
      <c r="O66" s="20" t="s">
        <v>18</v>
      </c>
      <c r="P66" s="20" t="s">
        <v>17</v>
      </c>
      <c r="Q66" s="20">
        <v>2</v>
      </c>
      <c r="R66" s="20">
        <v>0</v>
      </c>
      <c r="S66" s="20">
        <v>0</v>
      </c>
      <c r="T66" s="20">
        <f t="shared" si="22"/>
        <v>2</v>
      </c>
      <c r="U66" s="20">
        <v>3</v>
      </c>
      <c r="V66" s="1"/>
      <c r="W66" s="16"/>
      <c r="X66" s="16"/>
      <c r="Y66" s="16"/>
      <c r="Z66" s="16"/>
      <c r="AA66" s="16"/>
      <c r="AB66" s="16"/>
      <c r="AC66" s="16"/>
      <c r="AD66" s="16"/>
      <c r="AE66" s="1"/>
      <c r="AF66" s="1"/>
      <c r="AG66" s="1"/>
    </row>
    <row r="67" spans="1:33" ht="15.95" customHeight="1" x14ac:dyDescent="0.2">
      <c r="A67" s="6"/>
      <c r="B67" s="1"/>
      <c r="C67" s="1"/>
      <c r="D67" s="7"/>
      <c r="E67" s="1"/>
      <c r="F67" s="7"/>
      <c r="G67" s="7"/>
      <c r="H67" s="7"/>
      <c r="I67" s="7"/>
      <c r="J67" s="7"/>
      <c r="K67" s="1"/>
      <c r="L67" s="6"/>
      <c r="M67" s="1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6"/>
      <c r="B68" s="1"/>
      <c r="C68" s="1"/>
      <c r="D68" s="7"/>
      <c r="E68" s="1"/>
      <c r="F68" s="7"/>
      <c r="G68" s="7"/>
      <c r="H68" s="7"/>
      <c r="I68" s="7"/>
      <c r="J68" s="7"/>
      <c r="K68" s="1"/>
      <c r="L68" s="6"/>
      <c r="M68" s="1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6"/>
      <c r="B69" s="1"/>
      <c r="C69" s="1"/>
      <c r="D69" s="7"/>
      <c r="E69" s="1"/>
      <c r="F69" s="7"/>
      <c r="G69" s="7"/>
      <c r="H69" s="7"/>
      <c r="I69" s="7"/>
      <c r="J69" s="7"/>
      <c r="K69" s="1"/>
      <c r="L69" s="90" t="s">
        <v>44</v>
      </c>
      <c r="M69" s="91"/>
      <c r="N69" s="91"/>
      <c r="O69" s="91"/>
      <c r="P69" s="91"/>
      <c r="Q69" s="91"/>
      <c r="R69" s="91"/>
      <c r="S69" s="91"/>
      <c r="T69" s="91"/>
      <c r="U69" s="91"/>
      <c r="V69" s="92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6.25" customHeight="1" x14ac:dyDescent="0.2">
      <c r="A70" s="6"/>
      <c r="B70" s="1"/>
      <c r="C70" s="1"/>
      <c r="D70" s="7"/>
      <c r="E70" s="1"/>
      <c r="F70" s="7"/>
      <c r="G70" s="7"/>
      <c r="H70" s="7"/>
      <c r="I70" s="7"/>
      <c r="J70" s="7"/>
      <c r="K70" s="1"/>
      <c r="L70" s="80" t="s">
        <v>6</v>
      </c>
      <c r="M70" s="81" t="s">
        <v>7</v>
      </c>
      <c r="N70" s="27" t="s">
        <v>49</v>
      </c>
      <c r="O70" s="29" t="s">
        <v>8</v>
      </c>
      <c r="P70" s="24" t="s">
        <v>9</v>
      </c>
      <c r="Q70" s="80" t="s">
        <v>10</v>
      </c>
      <c r="R70" s="80" t="s">
        <v>11</v>
      </c>
      <c r="S70" s="80" t="s">
        <v>12</v>
      </c>
      <c r="T70" s="80" t="s">
        <v>13</v>
      </c>
      <c r="U70" s="82" t="s">
        <v>14</v>
      </c>
      <c r="V70" s="83" t="s">
        <v>45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6"/>
      <c r="B71" s="1"/>
      <c r="C71" s="1"/>
      <c r="D71" s="7"/>
      <c r="E71" s="1"/>
      <c r="F71" s="7"/>
      <c r="G71" s="7"/>
      <c r="H71" s="7"/>
      <c r="I71" s="7"/>
      <c r="J71" s="7"/>
      <c r="K71" s="1"/>
      <c r="L71" s="5" t="s">
        <v>218</v>
      </c>
      <c r="M71" s="89" t="s">
        <v>199</v>
      </c>
      <c r="N71" s="89" t="s">
        <v>201</v>
      </c>
      <c r="O71" s="4" t="s">
        <v>21</v>
      </c>
      <c r="P71" s="4" t="s">
        <v>19</v>
      </c>
      <c r="Q71" s="4">
        <v>2</v>
      </c>
      <c r="R71" s="4">
        <v>0</v>
      </c>
      <c r="S71" s="4">
        <v>0</v>
      </c>
      <c r="T71" s="4">
        <f t="shared" ref="T71:T80" si="25">Q71+(R71+S71)/2</f>
        <v>2</v>
      </c>
      <c r="U71" s="9">
        <v>3</v>
      </c>
      <c r="V71" s="4" t="s">
        <v>46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6"/>
      <c r="B72" s="1"/>
      <c r="C72" s="1"/>
      <c r="D72" s="7"/>
      <c r="E72" s="1"/>
      <c r="F72" s="7"/>
      <c r="G72" s="7"/>
      <c r="H72" s="7"/>
      <c r="I72" s="7"/>
      <c r="J72" s="7"/>
      <c r="K72" s="1"/>
      <c r="L72" s="5" t="s">
        <v>219</v>
      </c>
      <c r="M72" s="89" t="s">
        <v>200</v>
      </c>
      <c r="N72" s="89" t="s">
        <v>202</v>
      </c>
      <c r="O72" s="4" t="s">
        <v>21</v>
      </c>
      <c r="P72" s="4" t="s">
        <v>19</v>
      </c>
      <c r="Q72" s="4">
        <v>2</v>
      </c>
      <c r="R72" s="4">
        <v>0</v>
      </c>
      <c r="S72" s="4">
        <v>0</v>
      </c>
      <c r="T72" s="4">
        <f t="shared" si="25"/>
        <v>2</v>
      </c>
      <c r="U72" s="9">
        <v>3</v>
      </c>
      <c r="V72" s="4" t="s">
        <v>47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6"/>
      <c r="B73" s="1"/>
      <c r="C73" s="1"/>
      <c r="D73" s="7"/>
      <c r="E73" s="1"/>
      <c r="F73" s="7"/>
      <c r="G73" s="7"/>
      <c r="H73" s="7"/>
      <c r="I73" s="7"/>
      <c r="J73" s="7"/>
      <c r="K73" s="1"/>
      <c r="L73" s="5" t="s">
        <v>97</v>
      </c>
      <c r="M73" s="5"/>
      <c r="N73" s="5"/>
      <c r="O73" s="4" t="s">
        <v>21</v>
      </c>
      <c r="P73" s="4" t="s">
        <v>19</v>
      </c>
      <c r="Q73" s="4">
        <v>2</v>
      </c>
      <c r="R73" s="4">
        <v>0</v>
      </c>
      <c r="S73" s="4">
        <v>0</v>
      </c>
      <c r="T73" s="4">
        <f t="shared" si="25"/>
        <v>2</v>
      </c>
      <c r="U73" s="9">
        <v>3</v>
      </c>
      <c r="V73" s="4" t="s">
        <v>52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95" customHeight="1" x14ac:dyDescent="0.2">
      <c r="A74" s="6"/>
      <c r="B74" s="1"/>
      <c r="C74" s="1"/>
      <c r="D74" s="7"/>
      <c r="E74" s="1"/>
      <c r="F74" s="7"/>
      <c r="G74" s="7"/>
      <c r="H74" s="7"/>
      <c r="I74" s="7"/>
      <c r="J74" s="7"/>
      <c r="K74" s="1"/>
      <c r="L74" s="5" t="s">
        <v>98</v>
      </c>
      <c r="M74" s="5"/>
      <c r="N74" s="5"/>
      <c r="O74" s="4" t="s">
        <v>21</v>
      </c>
      <c r="P74" s="4" t="s">
        <v>19</v>
      </c>
      <c r="Q74" s="4">
        <v>2</v>
      </c>
      <c r="R74" s="4">
        <v>0</v>
      </c>
      <c r="S74" s="4">
        <v>0</v>
      </c>
      <c r="T74" s="4">
        <f t="shared" si="25"/>
        <v>2</v>
      </c>
      <c r="U74" s="9">
        <v>3</v>
      </c>
      <c r="V74" s="4" t="s">
        <v>46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6"/>
      <c r="B75" s="1"/>
      <c r="C75" s="1"/>
      <c r="D75" s="7"/>
      <c r="E75" s="1"/>
      <c r="F75" s="7"/>
      <c r="G75" s="7"/>
      <c r="H75" s="7"/>
      <c r="I75" s="7"/>
      <c r="J75" s="7"/>
      <c r="K75" s="1"/>
      <c r="L75" s="5" t="s">
        <v>99</v>
      </c>
      <c r="M75" s="5"/>
      <c r="N75" s="5"/>
      <c r="O75" s="4" t="s">
        <v>21</v>
      </c>
      <c r="P75" s="4" t="s">
        <v>19</v>
      </c>
      <c r="Q75" s="4">
        <v>2</v>
      </c>
      <c r="R75" s="4">
        <v>0</v>
      </c>
      <c r="S75" s="4">
        <v>0</v>
      </c>
      <c r="T75" s="4">
        <f t="shared" si="25"/>
        <v>2</v>
      </c>
      <c r="U75" s="9">
        <v>3</v>
      </c>
      <c r="V75" s="4" t="s">
        <v>52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95" customHeight="1" x14ac:dyDescent="0.2">
      <c r="A76" s="6"/>
      <c r="B76" s="1"/>
      <c r="C76" s="1"/>
      <c r="D76" s="7"/>
      <c r="E76" s="1"/>
      <c r="F76" s="7"/>
      <c r="G76" s="7"/>
      <c r="H76" s="7"/>
      <c r="I76" s="7"/>
      <c r="J76" s="7"/>
      <c r="K76" s="1"/>
      <c r="L76" s="5" t="s">
        <v>100</v>
      </c>
      <c r="M76" s="5"/>
      <c r="N76" s="5"/>
      <c r="O76" s="4" t="s">
        <v>21</v>
      </c>
      <c r="P76" s="4" t="s">
        <v>19</v>
      </c>
      <c r="Q76" s="4">
        <v>2</v>
      </c>
      <c r="R76" s="4">
        <v>0</v>
      </c>
      <c r="S76" s="4">
        <v>0</v>
      </c>
      <c r="T76" s="4">
        <f t="shared" si="25"/>
        <v>2</v>
      </c>
      <c r="U76" s="9">
        <v>3</v>
      </c>
      <c r="V76" s="4" t="s">
        <v>46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6"/>
      <c r="B77" s="1"/>
      <c r="C77" s="1"/>
      <c r="D77" s="7"/>
      <c r="E77" s="1"/>
      <c r="F77" s="7"/>
      <c r="G77" s="7"/>
      <c r="H77" s="7"/>
      <c r="I77" s="7"/>
      <c r="J77" s="7"/>
      <c r="K77" s="1"/>
      <c r="L77" s="5" t="s">
        <v>101</v>
      </c>
      <c r="M77" s="5"/>
      <c r="N77" s="5"/>
      <c r="O77" s="4" t="s">
        <v>21</v>
      </c>
      <c r="P77" s="4" t="s">
        <v>19</v>
      </c>
      <c r="Q77" s="4">
        <v>2</v>
      </c>
      <c r="R77" s="4">
        <v>0</v>
      </c>
      <c r="S77" s="4">
        <v>0</v>
      </c>
      <c r="T77" s="4">
        <f t="shared" si="25"/>
        <v>2</v>
      </c>
      <c r="U77" s="9">
        <v>3</v>
      </c>
      <c r="V77" s="4" t="s">
        <v>46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6"/>
      <c r="B78" s="1"/>
      <c r="C78" s="1"/>
      <c r="D78" s="7"/>
      <c r="E78" s="1"/>
      <c r="F78" s="7"/>
      <c r="G78" s="7"/>
      <c r="H78" s="7"/>
      <c r="I78" s="7"/>
      <c r="J78" s="7"/>
      <c r="K78" s="1"/>
      <c r="L78" s="5" t="s">
        <v>102</v>
      </c>
      <c r="M78" s="5"/>
      <c r="N78" s="5"/>
      <c r="O78" s="4" t="s">
        <v>21</v>
      </c>
      <c r="P78" s="4" t="s">
        <v>19</v>
      </c>
      <c r="Q78" s="4">
        <v>2</v>
      </c>
      <c r="R78" s="4">
        <v>0</v>
      </c>
      <c r="S78" s="4">
        <v>0</v>
      </c>
      <c r="T78" s="4">
        <f t="shared" si="25"/>
        <v>2</v>
      </c>
      <c r="U78" s="9">
        <v>3</v>
      </c>
      <c r="V78" s="4" t="s">
        <v>47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6"/>
      <c r="B79" s="1"/>
      <c r="C79" s="1"/>
      <c r="D79" s="7"/>
      <c r="E79" s="1"/>
      <c r="F79" s="7"/>
      <c r="G79" s="7"/>
      <c r="H79" s="7"/>
      <c r="I79" s="7"/>
      <c r="J79" s="7"/>
      <c r="K79" s="1"/>
      <c r="L79" s="5" t="s">
        <v>103</v>
      </c>
      <c r="M79" s="5"/>
      <c r="N79" s="5"/>
      <c r="O79" s="4" t="s">
        <v>21</v>
      </c>
      <c r="P79" s="4" t="s">
        <v>19</v>
      </c>
      <c r="Q79" s="4">
        <v>2</v>
      </c>
      <c r="R79" s="4">
        <v>0</v>
      </c>
      <c r="S79" s="4">
        <v>0</v>
      </c>
      <c r="T79" s="4">
        <f t="shared" si="25"/>
        <v>2</v>
      </c>
      <c r="U79" s="9">
        <v>3</v>
      </c>
      <c r="V79" s="4" t="s">
        <v>46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6"/>
      <c r="B80" s="1"/>
      <c r="C80" s="1"/>
      <c r="D80" s="7"/>
      <c r="E80" s="1"/>
      <c r="F80" s="7"/>
      <c r="G80" s="7"/>
      <c r="H80" s="7"/>
      <c r="I80" s="7"/>
      <c r="J80" s="7"/>
      <c r="K80" s="1"/>
      <c r="L80" s="5" t="s">
        <v>104</v>
      </c>
      <c r="M80" s="5"/>
      <c r="N80" s="5"/>
      <c r="O80" s="4" t="s">
        <v>21</v>
      </c>
      <c r="P80" s="4" t="s">
        <v>19</v>
      </c>
      <c r="Q80" s="4">
        <v>2</v>
      </c>
      <c r="R80" s="4">
        <v>0</v>
      </c>
      <c r="S80" s="4">
        <v>0</v>
      </c>
      <c r="T80" s="4">
        <f t="shared" si="25"/>
        <v>2</v>
      </c>
      <c r="U80" s="9">
        <v>3</v>
      </c>
      <c r="V80" s="4" t="s">
        <v>46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6"/>
      <c r="B81" s="1"/>
      <c r="C81" s="1"/>
      <c r="D81" s="7"/>
      <c r="E81" s="1"/>
      <c r="F81" s="7"/>
      <c r="G81" s="7"/>
      <c r="H81" s="7"/>
      <c r="I81" s="7"/>
      <c r="J81" s="7"/>
      <c r="K81" s="1"/>
      <c r="L81" s="6"/>
      <c r="M81" s="1"/>
      <c r="N81" s="1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6"/>
      <c r="B82" s="1"/>
      <c r="C82" s="1"/>
      <c r="D82" s="7"/>
      <c r="E82" s="1"/>
      <c r="F82" s="7"/>
      <c r="G82" s="7"/>
      <c r="H82" s="7"/>
      <c r="I82" s="7"/>
      <c r="J82" s="7"/>
      <c r="K82" s="1"/>
      <c r="L82" s="6"/>
      <c r="M82" s="1"/>
      <c r="N82" s="1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6"/>
      <c r="B83" s="1"/>
      <c r="C83" s="1"/>
      <c r="D83" s="7"/>
      <c r="E83" s="1"/>
      <c r="F83" s="7"/>
      <c r="G83" s="7"/>
      <c r="H83" s="7"/>
      <c r="I83" s="7"/>
      <c r="J83" s="7"/>
      <c r="K83" s="1"/>
      <c r="L83" s="6"/>
      <c r="M83" s="1"/>
      <c r="N83" s="1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6"/>
      <c r="B84" s="1"/>
      <c r="C84" s="1"/>
      <c r="D84" s="7"/>
      <c r="E84" s="1"/>
      <c r="F84" s="7"/>
      <c r="G84" s="7"/>
      <c r="H84" s="7"/>
      <c r="I84" s="7"/>
      <c r="J84" s="7"/>
      <c r="K84" s="1"/>
      <c r="L84" s="6"/>
      <c r="M84" s="1"/>
      <c r="N84" s="1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6"/>
      <c r="B85" s="1"/>
      <c r="C85" s="1"/>
      <c r="D85" s="7"/>
      <c r="E85" s="1"/>
      <c r="F85" s="7"/>
      <c r="G85" s="7"/>
      <c r="H85" s="7"/>
      <c r="I85" s="7"/>
      <c r="J85" s="7"/>
      <c r="K85" s="1"/>
      <c r="L85" s="6"/>
      <c r="M85" s="1"/>
      <c r="N85" s="1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6"/>
      <c r="B86" s="1"/>
      <c r="C86" s="1"/>
      <c r="D86" s="7"/>
      <c r="E86" s="1"/>
      <c r="F86" s="7"/>
      <c r="G86" s="7"/>
      <c r="H86" s="7"/>
      <c r="I86" s="7"/>
      <c r="J86" s="7"/>
      <c r="K86" s="1"/>
      <c r="L86" s="6"/>
      <c r="M86" s="1"/>
      <c r="N86" s="1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6"/>
      <c r="B87" s="1"/>
      <c r="C87" s="1"/>
      <c r="D87" s="7"/>
      <c r="E87" s="1"/>
      <c r="F87" s="7"/>
      <c r="G87" s="7"/>
      <c r="H87" s="7"/>
      <c r="I87" s="7"/>
      <c r="J87" s="7"/>
      <c r="K87" s="1"/>
      <c r="L87" s="6"/>
      <c r="M87" s="1"/>
      <c r="N87" s="1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6"/>
      <c r="B88" s="1"/>
      <c r="C88" s="1"/>
      <c r="D88" s="7"/>
      <c r="E88" s="1"/>
      <c r="F88" s="7"/>
      <c r="G88" s="7"/>
      <c r="H88" s="7"/>
      <c r="I88" s="7"/>
      <c r="J88" s="7"/>
      <c r="K88" s="1"/>
      <c r="L88" s="6"/>
      <c r="M88" s="1"/>
      <c r="N88" s="1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6"/>
      <c r="B89" s="1"/>
      <c r="C89" s="1"/>
      <c r="D89" s="7"/>
      <c r="E89" s="1"/>
      <c r="F89" s="7"/>
      <c r="G89" s="7"/>
      <c r="H89" s="7"/>
      <c r="I89" s="7"/>
      <c r="J89" s="7"/>
      <c r="K89" s="1"/>
      <c r="L89" s="6"/>
      <c r="M89" s="1"/>
      <c r="N89" s="1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6"/>
      <c r="B90" s="1"/>
      <c r="C90" s="1"/>
      <c r="D90" s="7"/>
      <c r="E90" s="1"/>
      <c r="F90" s="7"/>
      <c r="G90" s="7"/>
      <c r="H90" s="7"/>
      <c r="I90" s="7"/>
      <c r="J90" s="7"/>
      <c r="K90" s="1"/>
      <c r="L90" s="6"/>
      <c r="M90" s="1"/>
      <c r="N90" s="1"/>
      <c r="O90" s="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6"/>
      <c r="B91" s="1"/>
      <c r="C91" s="1"/>
      <c r="D91" s="7"/>
      <c r="E91" s="1"/>
      <c r="F91" s="7"/>
      <c r="G91" s="7"/>
      <c r="H91" s="7"/>
      <c r="I91" s="7"/>
      <c r="J91" s="7"/>
      <c r="K91" s="1"/>
      <c r="L91" s="6"/>
      <c r="M91" s="1"/>
      <c r="N91" s="1"/>
      <c r="O91" s="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6"/>
      <c r="B92" s="1"/>
      <c r="C92" s="1"/>
      <c r="D92" s="7"/>
      <c r="E92" s="1"/>
      <c r="F92" s="7"/>
      <c r="G92" s="7"/>
      <c r="H92" s="7"/>
      <c r="I92" s="7"/>
      <c r="J92" s="7"/>
      <c r="K92" s="1"/>
      <c r="L92" s="6"/>
      <c r="M92" s="1"/>
      <c r="N92" s="1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6"/>
      <c r="B93" s="1"/>
      <c r="C93" s="1"/>
      <c r="D93" s="7"/>
      <c r="E93" s="1"/>
      <c r="F93" s="7"/>
      <c r="G93" s="7"/>
      <c r="H93" s="7"/>
      <c r="I93" s="7"/>
      <c r="J93" s="7"/>
      <c r="K93" s="1"/>
      <c r="L93" s="6"/>
      <c r="M93" s="1"/>
      <c r="N93" s="1"/>
      <c r="O93" s="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6"/>
      <c r="B94" s="1"/>
      <c r="C94" s="1"/>
      <c r="D94" s="7"/>
      <c r="E94" s="1"/>
      <c r="F94" s="7"/>
      <c r="G94" s="7"/>
      <c r="H94" s="7"/>
      <c r="I94" s="7"/>
      <c r="J94" s="7"/>
      <c r="K94" s="1"/>
      <c r="L94" s="6"/>
      <c r="M94" s="1"/>
      <c r="N94" s="1"/>
      <c r="O94" s="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6"/>
      <c r="B95" s="1"/>
      <c r="C95" s="1"/>
      <c r="D95" s="7"/>
      <c r="E95" s="1"/>
      <c r="F95" s="7"/>
      <c r="G95" s="7"/>
      <c r="H95" s="7"/>
      <c r="I95" s="7"/>
      <c r="J95" s="7"/>
      <c r="K95" s="1"/>
      <c r="L95" s="6"/>
      <c r="M95" s="1"/>
      <c r="N95" s="1"/>
      <c r="O95" s="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6"/>
      <c r="B96" s="1"/>
      <c r="C96" s="1"/>
      <c r="D96" s="7"/>
      <c r="E96" s="1"/>
      <c r="F96" s="7"/>
      <c r="G96" s="7"/>
      <c r="H96" s="7"/>
      <c r="I96" s="7"/>
      <c r="J96" s="7"/>
      <c r="K96" s="1"/>
      <c r="L96" s="6"/>
      <c r="M96" s="1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6"/>
      <c r="B97" s="1"/>
      <c r="C97" s="1"/>
      <c r="D97" s="7"/>
      <c r="E97" s="1"/>
      <c r="F97" s="7"/>
      <c r="G97" s="7"/>
      <c r="H97" s="7"/>
      <c r="I97" s="7"/>
      <c r="J97" s="7"/>
      <c r="K97" s="1"/>
      <c r="L97" s="6"/>
      <c r="M97" s="1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6"/>
      <c r="B98" s="1"/>
      <c r="C98" s="1"/>
      <c r="D98" s="7"/>
      <c r="E98" s="1"/>
      <c r="F98" s="7"/>
      <c r="G98" s="7"/>
      <c r="H98" s="7"/>
      <c r="I98" s="7"/>
      <c r="J98" s="7"/>
      <c r="K98" s="1"/>
      <c r="L98" s="6"/>
      <c r="M98" s="1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6"/>
      <c r="B99" s="1"/>
      <c r="C99" s="1"/>
      <c r="D99" s="7"/>
      <c r="E99" s="1"/>
      <c r="F99" s="7"/>
      <c r="G99" s="7"/>
      <c r="H99" s="7"/>
      <c r="I99" s="7"/>
      <c r="J99" s="7"/>
      <c r="K99" s="1"/>
      <c r="L99" s="6"/>
      <c r="M99" s="1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6"/>
      <c r="B100" s="1"/>
      <c r="C100" s="1"/>
      <c r="D100" s="7"/>
      <c r="E100" s="1"/>
      <c r="F100" s="7"/>
      <c r="G100" s="7"/>
      <c r="H100" s="7"/>
      <c r="I100" s="7"/>
      <c r="J100" s="7"/>
      <c r="K100" s="1"/>
      <c r="L100" s="6"/>
      <c r="M100" s="1"/>
      <c r="N100" s="1"/>
      <c r="O100" s="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6"/>
      <c r="B101" s="1"/>
      <c r="C101" s="1"/>
      <c r="D101" s="7"/>
      <c r="E101" s="1"/>
      <c r="F101" s="7"/>
      <c r="G101" s="7"/>
      <c r="H101" s="7"/>
      <c r="I101" s="7"/>
      <c r="J101" s="7"/>
      <c r="K101" s="1"/>
      <c r="L101" s="6"/>
      <c r="M101" s="1"/>
      <c r="N101" s="1"/>
      <c r="O101" s="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6"/>
      <c r="B102" s="1"/>
      <c r="C102" s="1"/>
      <c r="D102" s="7"/>
      <c r="E102" s="1"/>
      <c r="F102" s="7"/>
      <c r="G102" s="7"/>
      <c r="H102" s="7"/>
      <c r="I102" s="7"/>
      <c r="J102" s="7"/>
      <c r="K102" s="1"/>
      <c r="L102" s="6"/>
      <c r="M102" s="1"/>
      <c r="N102" s="1"/>
      <c r="O102" s="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6"/>
      <c r="B103" s="1"/>
      <c r="C103" s="1"/>
      <c r="D103" s="7"/>
      <c r="E103" s="1"/>
      <c r="F103" s="7"/>
      <c r="G103" s="7"/>
      <c r="H103" s="7"/>
      <c r="I103" s="7"/>
      <c r="J103" s="7"/>
      <c r="K103" s="1"/>
      <c r="L103" s="6"/>
      <c r="M103" s="1"/>
      <c r="N103" s="1"/>
      <c r="O103" s="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6"/>
      <c r="B104" s="1"/>
      <c r="C104" s="1"/>
      <c r="D104" s="7"/>
      <c r="E104" s="1"/>
      <c r="F104" s="7"/>
      <c r="G104" s="7"/>
      <c r="H104" s="7"/>
      <c r="I104" s="7"/>
      <c r="J104" s="7"/>
      <c r="K104" s="1"/>
      <c r="L104" s="6"/>
      <c r="M104" s="1"/>
      <c r="N104" s="1"/>
      <c r="O104" s="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6"/>
      <c r="B105" s="1"/>
      <c r="C105" s="1"/>
      <c r="D105" s="7"/>
      <c r="E105" s="1"/>
      <c r="F105" s="7"/>
      <c r="G105" s="7"/>
      <c r="H105" s="7"/>
      <c r="I105" s="7"/>
      <c r="J105" s="7"/>
      <c r="K105" s="1"/>
      <c r="L105" s="6"/>
      <c r="M105" s="1"/>
      <c r="N105" s="1"/>
      <c r="O105" s="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6"/>
      <c r="B106" s="1"/>
      <c r="C106" s="1"/>
      <c r="D106" s="7"/>
      <c r="E106" s="1"/>
      <c r="F106" s="7"/>
      <c r="G106" s="7"/>
      <c r="H106" s="7"/>
      <c r="I106" s="7"/>
      <c r="J106" s="7"/>
      <c r="K106" s="1"/>
      <c r="L106" s="6"/>
      <c r="M106" s="1"/>
      <c r="N106" s="1"/>
      <c r="O106" s="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6"/>
      <c r="B107" s="1"/>
      <c r="C107" s="1"/>
      <c r="D107" s="7"/>
      <c r="E107" s="1"/>
      <c r="F107" s="7"/>
      <c r="G107" s="7"/>
      <c r="H107" s="7"/>
      <c r="I107" s="7"/>
      <c r="J107" s="7"/>
      <c r="K107" s="1"/>
      <c r="L107" s="6"/>
      <c r="M107" s="1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6"/>
      <c r="B108" s="1"/>
      <c r="C108" s="1"/>
      <c r="D108" s="7"/>
      <c r="E108" s="1"/>
      <c r="F108" s="7"/>
      <c r="G108" s="7"/>
      <c r="H108" s="7"/>
      <c r="I108" s="7"/>
      <c r="J108" s="7"/>
      <c r="K108" s="1"/>
      <c r="L108" s="6"/>
      <c r="M108" s="1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6"/>
      <c r="B109" s="1"/>
      <c r="C109" s="1"/>
      <c r="D109" s="7"/>
      <c r="E109" s="1"/>
      <c r="F109" s="7"/>
      <c r="G109" s="7"/>
      <c r="H109" s="7"/>
      <c r="I109" s="7"/>
      <c r="J109" s="7"/>
      <c r="K109" s="1"/>
      <c r="L109" s="6"/>
      <c r="M109" s="1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6"/>
      <c r="B110" s="1"/>
      <c r="C110" s="1"/>
      <c r="D110" s="7"/>
      <c r="E110" s="1"/>
      <c r="F110" s="7"/>
      <c r="G110" s="7"/>
      <c r="H110" s="7"/>
      <c r="I110" s="7"/>
      <c r="J110" s="7"/>
      <c r="K110" s="1"/>
      <c r="L110" s="6"/>
      <c r="M110" s="1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6"/>
      <c r="B111" s="1"/>
      <c r="C111" s="1"/>
      <c r="D111" s="7"/>
      <c r="E111" s="1"/>
      <c r="F111" s="7"/>
      <c r="G111" s="7"/>
      <c r="H111" s="7"/>
      <c r="I111" s="7"/>
      <c r="J111" s="7"/>
      <c r="K111" s="1"/>
      <c r="L111" s="6"/>
      <c r="M111" s="1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6"/>
      <c r="B112" s="1"/>
      <c r="C112" s="1"/>
      <c r="D112" s="7"/>
      <c r="E112" s="1"/>
      <c r="F112" s="7"/>
      <c r="G112" s="7"/>
      <c r="H112" s="7"/>
      <c r="I112" s="7"/>
      <c r="J112" s="7"/>
      <c r="K112" s="1"/>
      <c r="L112" s="6"/>
      <c r="M112" s="1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6"/>
      <c r="B113" s="1"/>
      <c r="C113" s="1"/>
      <c r="D113" s="7"/>
      <c r="E113" s="1"/>
      <c r="F113" s="7"/>
      <c r="G113" s="7"/>
      <c r="H113" s="7"/>
      <c r="I113" s="7"/>
      <c r="J113" s="7"/>
      <c r="K113" s="1"/>
      <c r="L113" s="6"/>
      <c r="M113" s="1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6"/>
      <c r="B114" s="1"/>
      <c r="C114" s="1"/>
      <c r="D114" s="7"/>
      <c r="E114" s="1"/>
      <c r="F114" s="7"/>
      <c r="G114" s="7"/>
      <c r="H114" s="7"/>
      <c r="I114" s="7"/>
      <c r="J114" s="7"/>
      <c r="K114" s="1"/>
      <c r="L114" s="6"/>
      <c r="M114" s="1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6"/>
      <c r="B115" s="1"/>
      <c r="C115" s="1"/>
      <c r="D115" s="7"/>
      <c r="E115" s="1"/>
      <c r="F115" s="7"/>
      <c r="G115" s="7"/>
      <c r="H115" s="7"/>
      <c r="I115" s="7"/>
      <c r="J115" s="7"/>
      <c r="K115" s="1"/>
      <c r="L115" s="6"/>
      <c r="M115" s="1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6"/>
      <c r="B116" s="1"/>
      <c r="C116" s="1"/>
      <c r="D116" s="7"/>
      <c r="E116" s="1"/>
      <c r="F116" s="7"/>
      <c r="G116" s="7"/>
      <c r="H116" s="7"/>
      <c r="I116" s="7"/>
      <c r="J116" s="7"/>
      <c r="K116" s="1"/>
      <c r="L116" s="6"/>
      <c r="M116" s="1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6"/>
      <c r="B117" s="1"/>
      <c r="C117" s="1"/>
      <c r="D117" s="7"/>
      <c r="E117" s="1"/>
      <c r="F117" s="7"/>
      <c r="G117" s="7"/>
      <c r="H117" s="7"/>
      <c r="I117" s="7"/>
      <c r="J117" s="7"/>
      <c r="K117" s="1"/>
      <c r="L117" s="6"/>
      <c r="M117" s="1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6"/>
      <c r="B118" s="1"/>
      <c r="C118" s="1"/>
      <c r="D118" s="7"/>
      <c r="E118" s="1"/>
      <c r="F118" s="7"/>
      <c r="G118" s="7"/>
      <c r="H118" s="7"/>
      <c r="I118" s="7"/>
      <c r="J118" s="7"/>
      <c r="K118" s="1"/>
      <c r="L118" s="6"/>
      <c r="M118" s="1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6"/>
      <c r="B119" s="1"/>
      <c r="C119" s="1"/>
      <c r="D119" s="7"/>
      <c r="E119" s="1"/>
      <c r="F119" s="7"/>
      <c r="G119" s="7"/>
      <c r="H119" s="7"/>
      <c r="I119" s="7"/>
      <c r="J119" s="7"/>
      <c r="K119" s="1"/>
      <c r="L119" s="6"/>
      <c r="M119" s="1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6"/>
      <c r="B120" s="1"/>
      <c r="C120" s="1"/>
      <c r="D120" s="7"/>
      <c r="E120" s="1"/>
      <c r="F120" s="7"/>
      <c r="G120" s="7"/>
      <c r="H120" s="7"/>
      <c r="I120" s="7"/>
      <c r="J120" s="7"/>
      <c r="K120" s="1"/>
      <c r="L120" s="6"/>
      <c r="M120" s="1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6"/>
      <c r="B121" s="1"/>
      <c r="C121" s="1"/>
      <c r="D121" s="7"/>
      <c r="E121" s="1"/>
      <c r="F121" s="7"/>
      <c r="G121" s="7"/>
      <c r="H121" s="7"/>
      <c r="I121" s="7"/>
      <c r="J121" s="7"/>
      <c r="K121" s="1"/>
      <c r="L121" s="6"/>
      <c r="M121" s="1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6"/>
      <c r="B122" s="1"/>
      <c r="C122" s="1"/>
      <c r="D122" s="7"/>
      <c r="E122" s="1"/>
      <c r="F122" s="7"/>
      <c r="G122" s="7"/>
      <c r="H122" s="7"/>
      <c r="I122" s="7"/>
      <c r="J122" s="7"/>
      <c r="K122" s="1"/>
      <c r="L122" s="6"/>
      <c r="M122" s="1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6"/>
      <c r="B123" s="1"/>
      <c r="C123" s="1"/>
      <c r="D123" s="7"/>
      <c r="E123" s="1"/>
      <c r="F123" s="7"/>
      <c r="G123" s="7"/>
      <c r="H123" s="7"/>
      <c r="I123" s="7"/>
      <c r="J123" s="7"/>
      <c r="K123" s="1"/>
      <c r="L123" s="6"/>
      <c r="M123" s="1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6"/>
      <c r="B124" s="1"/>
      <c r="C124" s="1"/>
      <c r="D124" s="7"/>
      <c r="E124" s="1"/>
      <c r="F124" s="7"/>
      <c r="G124" s="7"/>
      <c r="H124" s="7"/>
      <c r="I124" s="7"/>
      <c r="J124" s="7"/>
      <c r="K124" s="1"/>
      <c r="L124" s="6"/>
      <c r="M124" s="1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6"/>
      <c r="B125" s="1"/>
      <c r="C125" s="1"/>
      <c r="D125" s="7"/>
      <c r="E125" s="1"/>
      <c r="F125" s="7"/>
      <c r="G125" s="7"/>
      <c r="H125" s="7"/>
      <c r="I125" s="7"/>
      <c r="J125" s="7"/>
      <c r="K125" s="1"/>
      <c r="L125" s="6"/>
      <c r="M125" s="1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6"/>
      <c r="B126" s="1"/>
      <c r="C126" s="1"/>
      <c r="D126" s="7"/>
      <c r="E126" s="1"/>
      <c r="F126" s="7"/>
      <c r="G126" s="7"/>
      <c r="H126" s="7"/>
      <c r="I126" s="7"/>
      <c r="J126" s="7"/>
      <c r="K126" s="1"/>
      <c r="L126" s="6"/>
      <c r="M126" s="1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6"/>
      <c r="B127" s="1"/>
      <c r="C127" s="1"/>
      <c r="D127" s="7"/>
      <c r="E127" s="1"/>
      <c r="F127" s="7"/>
      <c r="G127" s="7"/>
      <c r="H127" s="7"/>
      <c r="I127" s="7"/>
      <c r="J127" s="7"/>
      <c r="K127" s="1"/>
      <c r="L127" s="6"/>
      <c r="M127" s="1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6"/>
      <c r="B128" s="1"/>
      <c r="C128" s="1"/>
      <c r="D128" s="7"/>
      <c r="E128" s="1"/>
      <c r="F128" s="7"/>
      <c r="G128" s="7"/>
      <c r="H128" s="7"/>
      <c r="I128" s="7"/>
      <c r="J128" s="7"/>
      <c r="K128" s="1"/>
      <c r="L128" s="6"/>
      <c r="M128" s="1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6"/>
      <c r="B129" s="1"/>
      <c r="C129" s="1"/>
      <c r="D129" s="7"/>
      <c r="E129" s="1"/>
      <c r="F129" s="7"/>
      <c r="G129" s="7"/>
      <c r="H129" s="7"/>
      <c r="I129" s="7"/>
      <c r="J129" s="7"/>
      <c r="K129" s="1"/>
      <c r="L129" s="6"/>
      <c r="M129" s="1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6"/>
      <c r="B130" s="1"/>
      <c r="C130" s="1"/>
      <c r="D130" s="7"/>
      <c r="E130" s="1"/>
      <c r="F130" s="7"/>
      <c r="G130" s="7"/>
      <c r="H130" s="7"/>
      <c r="I130" s="7"/>
      <c r="J130" s="7"/>
      <c r="K130" s="1"/>
      <c r="L130" s="6"/>
      <c r="M130" s="1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6"/>
      <c r="B131" s="1"/>
      <c r="C131" s="1"/>
      <c r="D131" s="7"/>
      <c r="E131" s="1"/>
      <c r="F131" s="7"/>
      <c r="G131" s="7"/>
      <c r="H131" s="7"/>
      <c r="I131" s="7"/>
      <c r="J131" s="7"/>
      <c r="K131" s="1"/>
      <c r="L131" s="6"/>
      <c r="M131" s="1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AE967" s="1"/>
      <c r="AF967" s="1"/>
      <c r="AG967" s="1"/>
    </row>
  </sheetData>
  <sheetProtection algorithmName="SHA-512" hashValue="ygp3wVQsiSHjpg5bOSxUMWRiPhavR0vAr7R9s327xgZsVK9c7vvlrey/mW/efYOMslLiP44KI5fq3w4SxLLFfA==" saltValue="iNkiUETKJuS8Zd9jYhp/4g==" spinCount="100000" sheet="1" selectLockedCells="1" autoFilter="0" pivotTables="0"/>
  <mergeCells count="26">
    <mergeCell ref="W55:AD55"/>
    <mergeCell ref="A57:J57"/>
    <mergeCell ref="L57:U57"/>
    <mergeCell ref="A62:J62"/>
    <mergeCell ref="L62:U62"/>
    <mergeCell ref="A55:U55"/>
    <mergeCell ref="A2:A4"/>
    <mergeCell ref="B2:U2"/>
    <mergeCell ref="B4:U4"/>
    <mergeCell ref="A5:U5"/>
    <mergeCell ref="D3:M3"/>
    <mergeCell ref="L69:V6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30:U30"/>
    <mergeCell ref="A31:J31"/>
    <mergeCell ref="L31:U31"/>
  </mergeCells>
  <conditionalFormatting sqref="W13:AC15">
    <cfRule type="expression" dxfId="301" priority="355">
      <formula>$X$13:$X$15="ÜS"</formula>
    </cfRule>
    <cfRule type="expression" dxfId="300" priority="356">
      <formula>$X$13:$X$15="S"</formula>
    </cfRule>
  </conditionalFormatting>
  <conditionalFormatting sqref="A22:J25 A11:J12 I20 I21:J21 I19:J19 A18:J18 A14:B17 D13:J17">
    <cfRule type="expression" dxfId="299" priority="352">
      <formula>$D11="ÜS"</formula>
    </cfRule>
    <cfRule type="expression" dxfId="298" priority="353">
      <formula>$D11="S"</formula>
    </cfRule>
    <cfRule type="expression" dxfId="297" priority="354">
      <formula>$D11="OZ"</formula>
    </cfRule>
  </conditionalFormatting>
  <conditionalFormatting sqref="A41:J47 B38:J38 I37:J37 I39:J40 B34:B36 D33:J36">
    <cfRule type="expression" dxfId="296" priority="346">
      <formula>$D33="ÜS"</formula>
    </cfRule>
    <cfRule type="expression" dxfId="295" priority="347">
      <formula>$D33="S"</formula>
    </cfRule>
    <cfRule type="expression" dxfId="294" priority="348">
      <formula>$D33="OZ"</formula>
    </cfRule>
  </conditionalFormatting>
  <conditionalFormatting sqref="C58:J61">
    <cfRule type="expression" dxfId="293" priority="325">
      <formula>$D58="ÜS"</formula>
    </cfRule>
    <cfRule type="expression" dxfId="292" priority="326">
      <formula>$D58="S"</formula>
    </cfRule>
    <cfRule type="expression" dxfId="291" priority="327">
      <formula>$D58="OZ"</formula>
    </cfRule>
  </conditionalFormatting>
  <conditionalFormatting sqref="B63:J63 B65:J66 B64 D64:J64">
    <cfRule type="expression" dxfId="290" priority="322">
      <formula>$D63="ÜS"</formula>
    </cfRule>
    <cfRule type="expression" dxfId="289" priority="323">
      <formula>$D63="S"</formula>
    </cfRule>
    <cfRule type="expression" dxfId="288" priority="324">
      <formula>$D63="OZ"</formula>
    </cfRule>
  </conditionalFormatting>
  <conditionalFormatting sqref="T20 L11:U12 T13:U13 L21:U25 M19:U19 O14:U18">
    <cfRule type="expression" dxfId="287" priority="301">
      <formula>$O11="ÜS"</formula>
    </cfRule>
    <cfRule type="expression" dxfId="286" priority="302">
      <formula>$O11="S"</formula>
    </cfRule>
    <cfRule type="expression" dxfId="285" priority="303">
      <formula>$O11="OZ"</formula>
    </cfRule>
  </conditionalFormatting>
  <conditionalFormatting sqref="L42:U47 T41:U41 M39:U40 M39:S41 T38:U38 O33:U37">
    <cfRule type="expression" dxfId="284" priority="298">
      <formula>$O33="ÜS"</formula>
    </cfRule>
    <cfRule type="expression" dxfId="283" priority="299">
      <formula>$O33="S"</formula>
    </cfRule>
    <cfRule type="expression" dxfId="282" priority="300">
      <formula>$O33="OZ"</formula>
    </cfRule>
  </conditionalFormatting>
  <conditionalFormatting sqref="M58:U60">
    <cfRule type="expression" dxfId="281" priority="289">
      <formula>$O58="ÜS"</formula>
    </cfRule>
    <cfRule type="expression" dxfId="280" priority="290">
      <formula>$O58="S"</formula>
    </cfRule>
    <cfRule type="expression" dxfId="279" priority="291">
      <formula>$O58="OZ"</formula>
    </cfRule>
  </conditionalFormatting>
  <conditionalFormatting sqref="M61 O61:U61">
    <cfRule type="expression" dxfId="278" priority="286">
      <formula>$O61="ÜS"</formula>
    </cfRule>
    <cfRule type="expression" dxfId="277" priority="287">
      <formula>$O61="S"</formula>
    </cfRule>
    <cfRule type="expression" dxfId="276" priority="288">
      <formula>$O61="OZ"</formula>
    </cfRule>
  </conditionalFormatting>
  <conditionalFormatting sqref="M63:U63 M64:M66 O64:U66">
    <cfRule type="expression" dxfId="275" priority="283">
      <formula>$O63="ÜS"</formula>
    </cfRule>
    <cfRule type="expression" dxfId="274" priority="284">
      <formula>$O63="S"</formula>
    </cfRule>
    <cfRule type="expression" dxfId="273" priority="285">
      <formula>$O63="OZ"</formula>
    </cfRule>
  </conditionalFormatting>
  <conditionalFormatting sqref="J20">
    <cfRule type="expression" dxfId="272" priority="274">
      <formula>$D20="ÜS"</formula>
    </cfRule>
    <cfRule type="expression" dxfId="271" priority="275">
      <formula>$D20="S"</formula>
    </cfRule>
    <cfRule type="expression" dxfId="270" priority="276">
      <formula>$D20="OZ"</formula>
    </cfRule>
  </conditionalFormatting>
  <conditionalFormatting sqref="U20">
    <cfRule type="expression" dxfId="269" priority="271">
      <formula>$O20="ÜS"</formula>
    </cfRule>
    <cfRule type="expression" dxfId="268" priority="272">
      <formula>$O20="S"</formula>
    </cfRule>
    <cfRule type="expression" dxfId="267" priority="273">
      <formula>$O20="OZ"</formula>
    </cfRule>
  </conditionalFormatting>
  <conditionalFormatting sqref="I19:J19 I20">
    <cfRule type="expression" dxfId="266" priority="268">
      <formula>$D19="ÜS"</formula>
    </cfRule>
    <cfRule type="expression" dxfId="265" priority="269">
      <formula>$D19="S"</formula>
    </cfRule>
    <cfRule type="expression" dxfId="264" priority="270">
      <formula>$D19="OZ"</formula>
    </cfRule>
  </conditionalFormatting>
  <conditionalFormatting sqref="M19:U19 T20">
    <cfRule type="expression" dxfId="263" priority="265">
      <formula>$O19="ÜS"</formula>
    </cfRule>
    <cfRule type="expression" dxfId="262" priority="266">
      <formula>$O19="S"</formula>
    </cfRule>
    <cfRule type="expression" dxfId="261" priority="267">
      <formula>$O19="OZ"</formula>
    </cfRule>
  </conditionalFormatting>
  <conditionalFormatting sqref="A13">
    <cfRule type="expression" dxfId="260" priority="262">
      <formula>$D13="ÜS"</formula>
    </cfRule>
    <cfRule type="expression" dxfId="259" priority="263">
      <formula>$D13="S"</formula>
    </cfRule>
    <cfRule type="expression" dxfId="258" priority="264">
      <formula>$D13="OZ"</formula>
    </cfRule>
  </conditionalFormatting>
  <conditionalFormatting sqref="B13">
    <cfRule type="expression" dxfId="257" priority="259">
      <formula>$D13="ÜS"</formula>
    </cfRule>
    <cfRule type="expression" dxfId="256" priority="260">
      <formula>$D13="S"</formula>
    </cfRule>
    <cfRule type="expression" dxfId="255" priority="261">
      <formula>$D13="OZ"</formula>
    </cfRule>
  </conditionalFormatting>
  <conditionalFormatting sqref="C13">
    <cfRule type="expression" dxfId="254" priority="256">
      <formula>$D13="ÜS"</formula>
    </cfRule>
    <cfRule type="expression" dxfId="253" priority="257">
      <formula>$D13="S"</formula>
    </cfRule>
    <cfRule type="expression" dxfId="252" priority="258">
      <formula>$D13="OZ"</formula>
    </cfRule>
  </conditionalFormatting>
  <conditionalFormatting sqref="B20:H20">
    <cfRule type="expression" dxfId="251" priority="250">
      <formula>$D20="ÜS"</formula>
    </cfRule>
    <cfRule type="expression" dxfId="250" priority="251">
      <formula>$D20="S"</formula>
    </cfRule>
    <cfRule type="expression" dxfId="249" priority="252">
      <formula>$D20="OZ"</formula>
    </cfRule>
  </conditionalFormatting>
  <conditionalFormatting sqref="B19:H19">
    <cfRule type="expression" dxfId="248" priority="244">
      <formula>$D19="ÜS"</formula>
    </cfRule>
    <cfRule type="expression" dxfId="247" priority="245">
      <formula>$D19="S"</formula>
    </cfRule>
    <cfRule type="expression" dxfId="246" priority="246">
      <formula>$D19="OZ"</formula>
    </cfRule>
  </conditionalFormatting>
  <conditionalFormatting sqref="A21:H21">
    <cfRule type="expression" dxfId="245" priority="241">
      <formula>$D21="ÜS"</formula>
    </cfRule>
    <cfRule type="expression" dxfId="244" priority="242">
      <formula>$D21="S"</formula>
    </cfRule>
    <cfRule type="expression" dxfId="243" priority="243">
      <formula>$D21="OZ"</formula>
    </cfRule>
  </conditionalFormatting>
  <conditionalFormatting sqref="L13:S13">
    <cfRule type="expression" dxfId="242" priority="232">
      <formula>$O13="ÜS"</formula>
    </cfRule>
    <cfRule type="expression" dxfId="241" priority="233">
      <formula>$O13="S"</formula>
    </cfRule>
    <cfRule type="expression" dxfId="240" priority="234">
      <formula>$O13="OZ"</formula>
    </cfRule>
  </conditionalFormatting>
  <conditionalFormatting sqref="M20:S20">
    <cfRule type="expression" dxfId="239" priority="229">
      <formula>$O20="ÜS"</formula>
    </cfRule>
    <cfRule type="expression" dxfId="238" priority="230">
      <formula>$O20="S"</formula>
    </cfRule>
    <cfRule type="expression" dxfId="237" priority="231">
      <formula>$O20="OZ"</formula>
    </cfRule>
  </conditionalFormatting>
  <conditionalFormatting sqref="M20:S20">
    <cfRule type="expression" dxfId="236" priority="226">
      <formula>$O20="ÜS"</formula>
    </cfRule>
    <cfRule type="expression" dxfId="235" priority="227">
      <formula>$O20="S"</formula>
    </cfRule>
    <cfRule type="expression" dxfId="234" priority="228">
      <formula>$O20="OZ"</formula>
    </cfRule>
  </conditionalFormatting>
  <conditionalFormatting sqref="M40:S40">
    <cfRule type="expression" dxfId="233" priority="223">
      <formula>$O40="ÜS"</formula>
    </cfRule>
    <cfRule type="expression" dxfId="232" priority="224">
      <formula>$O40="S"</formula>
    </cfRule>
    <cfRule type="expression" dxfId="231" priority="225">
      <formula>$O40="OZ"</formula>
    </cfRule>
  </conditionalFormatting>
  <conditionalFormatting sqref="M40:S40">
    <cfRule type="expression" dxfId="230" priority="220">
      <formula>$O40="ÜS"</formula>
    </cfRule>
    <cfRule type="expression" dxfId="229" priority="221">
      <formula>$O40="S"</formula>
    </cfRule>
    <cfRule type="expression" dxfId="228" priority="222">
      <formula>$O40="OZ"</formula>
    </cfRule>
  </conditionalFormatting>
  <conditionalFormatting sqref="L41:S41">
    <cfRule type="expression" dxfId="227" priority="217">
      <formula>$O41="ÜS"</formula>
    </cfRule>
    <cfRule type="expression" dxfId="226" priority="218">
      <formula>$O41="S"</formula>
    </cfRule>
    <cfRule type="expression" dxfId="225" priority="219">
      <formula>$O41="OZ"</formula>
    </cfRule>
  </conditionalFormatting>
  <conditionalFormatting sqref="L14">
    <cfRule type="expression" dxfId="218" priority="208">
      <formula>$D14="ÜS"</formula>
    </cfRule>
    <cfRule type="expression" dxfId="217" priority="209">
      <formula>$D14="S"</formula>
    </cfRule>
    <cfRule type="expression" dxfId="216" priority="210">
      <formula>$D14="OZ"</formula>
    </cfRule>
  </conditionalFormatting>
  <conditionalFormatting sqref="L15">
    <cfRule type="expression" dxfId="215" priority="205">
      <formula>$D15="ÜS"</formula>
    </cfRule>
    <cfRule type="expression" dxfId="214" priority="206">
      <formula>$D15="S"</formula>
    </cfRule>
    <cfRule type="expression" dxfId="213" priority="207">
      <formula>$D15="OZ"</formula>
    </cfRule>
  </conditionalFormatting>
  <conditionalFormatting sqref="L16">
    <cfRule type="expression" dxfId="212" priority="202">
      <formula>$D16="ÜS"</formula>
    </cfRule>
    <cfRule type="expression" dxfId="211" priority="203">
      <formula>$D16="S"</formula>
    </cfRule>
    <cfRule type="expression" dxfId="210" priority="204">
      <formula>$D16="OZ"</formula>
    </cfRule>
  </conditionalFormatting>
  <conditionalFormatting sqref="L17:L18">
    <cfRule type="expression" dxfId="209" priority="199">
      <formula>$D17="ÜS"</formula>
    </cfRule>
    <cfRule type="expression" dxfId="208" priority="200">
      <formula>$D17="S"</formula>
    </cfRule>
    <cfRule type="expression" dxfId="207" priority="201">
      <formula>$D17="OZ"</formula>
    </cfRule>
  </conditionalFormatting>
  <conditionalFormatting sqref="A33:A36 A38">
    <cfRule type="expression" dxfId="206" priority="196">
      <formula>$D33="ÜS"</formula>
    </cfRule>
    <cfRule type="expression" dxfId="205" priority="197">
      <formula>$D33="S"</formula>
    </cfRule>
    <cfRule type="expression" dxfId="204" priority="198">
      <formula>$D33="OZ"</formula>
    </cfRule>
  </conditionalFormatting>
  <conditionalFormatting sqref="L33:L36">
    <cfRule type="expression" dxfId="203" priority="193">
      <formula>$D33="ÜS"</formula>
    </cfRule>
    <cfRule type="expression" dxfId="202" priority="194">
      <formula>$D33="S"</formula>
    </cfRule>
    <cfRule type="expression" dxfId="201" priority="195">
      <formula>$D33="OZ"</formula>
    </cfRule>
  </conditionalFormatting>
  <conditionalFormatting sqref="L39">
    <cfRule type="expression" dxfId="200" priority="187">
      <formula>$O39="ÜS"</formula>
    </cfRule>
    <cfRule type="expression" dxfId="199" priority="188">
      <formula>$O39="S"</formula>
    </cfRule>
    <cfRule type="expression" dxfId="198" priority="189">
      <formula>$O39="OZ"</formula>
    </cfRule>
  </conditionalFormatting>
  <conditionalFormatting sqref="L37">
    <cfRule type="expression" dxfId="197" priority="184">
      <formula>$O37="ÜS"</formula>
    </cfRule>
    <cfRule type="expression" dxfId="196" priority="185">
      <formula>$O37="S"</formula>
    </cfRule>
    <cfRule type="expression" dxfId="195" priority="186">
      <formula>$O37="OZ"</formula>
    </cfRule>
  </conditionalFormatting>
  <conditionalFormatting sqref="A58:A61">
    <cfRule type="expression" dxfId="194" priority="181">
      <formula>$D58="ÜS"</formula>
    </cfRule>
    <cfRule type="expression" dxfId="193" priority="182">
      <formula>$D58="S"</formula>
    </cfRule>
    <cfRule type="expression" dxfId="192" priority="183">
      <formula>$D58="OZ"</formula>
    </cfRule>
  </conditionalFormatting>
  <conditionalFormatting sqref="A63:A66">
    <cfRule type="expression" dxfId="191" priority="178">
      <formula>$D63="ÜS"</formula>
    </cfRule>
    <cfRule type="expression" dxfId="190" priority="179">
      <formula>$D63="S"</formula>
    </cfRule>
    <cfRule type="expression" dxfId="189" priority="180">
      <formula>$D63="OZ"</formula>
    </cfRule>
  </conditionalFormatting>
  <conditionalFormatting sqref="L58:L61">
    <cfRule type="expression" dxfId="188" priority="175">
      <formula>$D58="ÜS"</formula>
    </cfRule>
    <cfRule type="expression" dxfId="187" priority="176">
      <formula>$D58="S"</formula>
    </cfRule>
    <cfRule type="expression" dxfId="186" priority="177">
      <formula>$D58="OZ"</formula>
    </cfRule>
  </conditionalFormatting>
  <conditionalFormatting sqref="L63:L66">
    <cfRule type="expression" dxfId="185" priority="169">
      <formula>$O63="ÜS"</formula>
    </cfRule>
    <cfRule type="expression" dxfId="184" priority="170">
      <formula>$O63="S"</formula>
    </cfRule>
    <cfRule type="expression" dxfId="183" priority="171">
      <formula>$O63="OZ"</formula>
    </cfRule>
  </conditionalFormatting>
  <conditionalFormatting sqref="B37 D37:H37">
    <cfRule type="expression" dxfId="182" priority="166">
      <formula>$O37="ÜS"</formula>
    </cfRule>
    <cfRule type="expression" dxfId="181" priority="167">
      <formula>$O37="S"</formula>
    </cfRule>
    <cfRule type="expression" dxfId="180" priority="168">
      <formula>$O37="OZ"</formula>
    </cfRule>
  </conditionalFormatting>
  <conditionalFormatting sqref="A37">
    <cfRule type="expression" dxfId="179" priority="163">
      <formula>$O37="ÜS"</formula>
    </cfRule>
    <cfRule type="expression" dxfId="178" priority="164">
      <formula>$O37="S"</formula>
    </cfRule>
    <cfRule type="expression" dxfId="177" priority="165">
      <formula>$O37="OZ"</formula>
    </cfRule>
  </conditionalFormatting>
  <conditionalFormatting sqref="B40:H40">
    <cfRule type="expression" dxfId="176" priority="160">
      <formula>$D40="ÜS"</formula>
    </cfRule>
    <cfRule type="expression" dxfId="175" priority="161">
      <formula>$D40="S"</formula>
    </cfRule>
    <cfRule type="expression" dxfId="174" priority="162">
      <formula>$D40="OZ"</formula>
    </cfRule>
  </conditionalFormatting>
  <conditionalFormatting sqref="A40">
    <cfRule type="expression" dxfId="173" priority="157">
      <formula>$D40="ÜS"</formula>
    </cfRule>
    <cfRule type="expression" dxfId="172" priority="158">
      <formula>$D40="S"</formula>
    </cfRule>
    <cfRule type="expression" dxfId="171" priority="159">
      <formula>$D40="OZ"</formula>
    </cfRule>
  </conditionalFormatting>
  <conditionalFormatting sqref="B39:H39">
    <cfRule type="expression" dxfId="170" priority="154">
      <formula>$D39="ÜS"</formula>
    </cfRule>
    <cfRule type="expression" dxfId="169" priority="155">
      <formula>$D39="S"</formula>
    </cfRule>
    <cfRule type="expression" dxfId="168" priority="156">
      <formula>$D39="OZ"</formula>
    </cfRule>
  </conditionalFormatting>
  <conditionalFormatting sqref="A39">
    <cfRule type="expression" dxfId="167" priority="151">
      <formula>$D39="ÜS"</formula>
    </cfRule>
    <cfRule type="expression" dxfId="166" priority="152">
      <formula>$D39="S"</formula>
    </cfRule>
    <cfRule type="expression" dxfId="165" priority="153">
      <formula>$D39="OZ"</formula>
    </cfRule>
  </conditionalFormatting>
  <conditionalFormatting sqref="C14">
    <cfRule type="expression" dxfId="164" priority="148">
      <formula>$D14="ÜS"</formula>
    </cfRule>
    <cfRule type="expression" dxfId="163" priority="149">
      <formula>$D14="S"</formula>
    </cfRule>
    <cfRule type="expression" dxfId="162" priority="150">
      <formula>$D14="OZ"</formula>
    </cfRule>
  </conditionalFormatting>
  <conditionalFormatting sqref="C15">
    <cfRule type="expression" dxfId="161" priority="145">
      <formula>$D15="ÜS"</formula>
    </cfRule>
    <cfRule type="expression" dxfId="160" priority="146">
      <formula>$D15="S"</formula>
    </cfRule>
    <cfRule type="expression" dxfId="159" priority="147">
      <formula>$D15="OZ"</formula>
    </cfRule>
  </conditionalFormatting>
  <conditionalFormatting sqref="C16">
    <cfRule type="expression" dxfId="158" priority="142">
      <formula>$D16="ÜS"</formula>
    </cfRule>
    <cfRule type="expression" dxfId="157" priority="143">
      <formula>$D16="S"</formula>
    </cfRule>
    <cfRule type="expression" dxfId="156" priority="144">
      <formula>$D16="OZ"</formula>
    </cfRule>
  </conditionalFormatting>
  <conditionalFormatting sqref="C17">
    <cfRule type="expression" dxfId="155" priority="139">
      <formula>$D17="ÜS"</formula>
    </cfRule>
    <cfRule type="expression" dxfId="154" priority="140">
      <formula>$D17="S"</formula>
    </cfRule>
    <cfRule type="expression" dxfId="153" priority="141">
      <formula>$D17="OZ"</formula>
    </cfRule>
  </conditionalFormatting>
  <conditionalFormatting sqref="M14">
    <cfRule type="expression" dxfId="152" priority="136">
      <formula>#REF!="ÜS"</formula>
    </cfRule>
    <cfRule type="expression" dxfId="151" priority="137">
      <formula>#REF!="S"</formula>
    </cfRule>
    <cfRule type="expression" dxfId="150" priority="138">
      <formula>#REF!="OZ"</formula>
    </cfRule>
  </conditionalFormatting>
  <conditionalFormatting sqref="M15">
    <cfRule type="expression" dxfId="149" priority="133">
      <formula>#REF!="ÜS"</formula>
    </cfRule>
    <cfRule type="expression" dxfId="148" priority="134">
      <formula>#REF!="S"</formula>
    </cfRule>
    <cfRule type="expression" dxfId="147" priority="135">
      <formula>#REF!="OZ"</formula>
    </cfRule>
  </conditionalFormatting>
  <conditionalFormatting sqref="M16">
    <cfRule type="expression" dxfId="146" priority="130">
      <formula>#REF!="ÜS"</formula>
    </cfRule>
    <cfRule type="expression" dxfId="145" priority="131">
      <formula>#REF!="S"</formula>
    </cfRule>
    <cfRule type="expression" dxfId="144" priority="132">
      <formula>#REF!="OZ"</formula>
    </cfRule>
  </conditionalFormatting>
  <conditionalFormatting sqref="M17">
    <cfRule type="expression" dxfId="143" priority="127">
      <formula>#REF!="ÜS"</formula>
    </cfRule>
    <cfRule type="expression" dxfId="142" priority="128">
      <formula>#REF!="S"</formula>
    </cfRule>
    <cfRule type="expression" dxfId="141" priority="129">
      <formula>#REF!="OZ"</formula>
    </cfRule>
  </conditionalFormatting>
  <conditionalFormatting sqref="M18">
    <cfRule type="expression" dxfId="140" priority="124">
      <formula>#REF!="ÜS"</formula>
    </cfRule>
    <cfRule type="expression" dxfId="139" priority="125">
      <formula>#REF!="S"</formula>
    </cfRule>
    <cfRule type="expression" dxfId="138" priority="126">
      <formula>#REF!="OZ"</formula>
    </cfRule>
  </conditionalFormatting>
  <conditionalFormatting sqref="N14">
    <cfRule type="expression" dxfId="137" priority="121">
      <formula>$O14="ÜS"</formula>
    </cfRule>
    <cfRule type="expression" dxfId="136" priority="122">
      <formula>$O14="S"</formula>
    </cfRule>
    <cfRule type="expression" dxfId="135" priority="123">
      <formula>$O14="OZ"</formula>
    </cfRule>
  </conditionalFormatting>
  <conditionalFormatting sqref="N15">
    <cfRule type="expression" dxfId="134" priority="118">
      <formula>$O15="ÜS"</formula>
    </cfRule>
    <cfRule type="expression" dxfId="133" priority="119">
      <formula>$O15="S"</formula>
    </cfRule>
    <cfRule type="expression" dxfId="132" priority="120">
      <formula>$O15="OZ"</formula>
    </cfRule>
  </conditionalFormatting>
  <conditionalFormatting sqref="N16">
    <cfRule type="expression" dxfId="131" priority="115">
      <formula>$O16="ÜS"</formula>
    </cfRule>
    <cfRule type="expression" dxfId="130" priority="116">
      <formula>$O16="S"</formula>
    </cfRule>
    <cfRule type="expression" dxfId="129" priority="117">
      <formula>$O16="OZ"</formula>
    </cfRule>
  </conditionalFormatting>
  <conditionalFormatting sqref="N17">
    <cfRule type="expression" dxfId="128" priority="112">
      <formula>$O16="ÜS"</formula>
    </cfRule>
    <cfRule type="expression" dxfId="127" priority="113">
      <formula>$O16="S"</formula>
    </cfRule>
    <cfRule type="expression" dxfId="126" priority="114">
      <formula>$O16="OZ"</formula>
    </cfRule>
  </conditionalFormatting>
  <conditionalFormatting sqref="N18">
    <cfRule type="expression" dxfId="125" priority="109">
      <formula>$O17="ÜS"</formula>
    </cfRule>
    <cfRule type="expression" dxfId="124" priority="110">
      <formula>$O17="S"</formula>
    </cfRule>
    <cfRule type="expression" dxfId="123" priority="111">
      <formula>$O17="OZ"</formula>
    </cfRule>
  </conditionalFormatting>
  <conditionalFormatting sqref="B33">
    <cfRule type="expression" dxfId="122" priority="100">
      <formula>#REF!="ÜS"</formula>
    </cfRule>
    <cfRule type="expression" dxfId="121" priority="101">
      <formula>#REF!="S"</formula>
    </cfRule>
    <cfRule type="expression" dxfId="120" priority="102">
      <formula>#REF!="OZ"</formula>
    </cfRule>
  </conditionalFormatting>
  <conditionalFormatting sqref="C33">
    <cfRule type="expression" dxfId="119" priority="97">
      <formula>#REF!="ÜS"</formula>
    </cfRule>
    <cfRule type="expression" dxfId="118" priority="98">
      <formula>#REF!="S"</formula>
    </cfRule>
    <cfRule type="expression" dxfId="117" priority="99">
      <formula>#REF!="OZ"</formula>
    </cfRule>
  </conditionalFormatting>
  <conditionalFormatting sqref="C34">
    <cfRule type="expression" dxfId="116" priority="94">
      <formula>#REF!="ÜS"</formula>
    </cfRule>
    <cfRule type="expression" dxfId="115" priority="95">
      <formula>#REF!="S"</formula>
    </cfRule>
    <cfRule type="expression" dxfId="114" priority="96">
      <formula>#REF!="OZ"</formula>
    </cfRule>
  </conditionalFormatting>
  <conditionalFormatting sqref="C35">
    <cfRule type="expression" dxfId="113" priority="91">
      <formula>#REF!="ÜS"</formula>
    </cfRule>
    <cfRule type="expression" dxfId="112" priority="92">
      <formula>#REF!="S"</formula>
    </cfRule>
    <cfRule type="expression" dxfId="111" priority="93">
      <formula>#REF!="OZ"</formula>
    </cfRule>
  </conditionalFormatting>
  <conditionalFormatting sqref="C36">
    <cfRule type="expression" dxfId="110" priority="88">
      <formula>#REF!="ÜS"</formula>
    </cfRule>
    <cfRule type="expression" dxfId="109" priority="89">
      <formula>#REF!="S"</formula>
    </cfRule>
    <cfRule type="expression" dxfId="108" priority="90">
      <formula>#REF!="OZ"</formula>
    </cfRule>
  </conditionalFormatting>
  <conditionalFormatting sqref="C37">
    <cfRule type="expression" dxfId="107" priority="85">
      <formula>$D37="ÜS"</formula>
    </cfRule>
    <cfRule type="expression" dxfId="106" priority="86">
      <formula>$D37="S"</formula>
    </cfRule>
    <cfRule type="expression" dxfId="105" priority="87">
      <formula>$D37="OZ"</formula>
    </cfRule>
  </conditionalFormatting>
  <conditionalFormatting sqref="M33">
    <cfRule type="expression" dxfId="104" priority="82">
      <formula>#REF!="ÜS"</formula>
    </cfRule>
    <cfRule type="expression" dxfId="103" priority="83">
      <formula>#REF!="S"</formula>
    </cfRule>
    <cfRule type="expression" dxfId="102" priority="84">
      <formula>#REF!="OZ"</formula>
    </cfRule>
  </conditionalFormatting>
  <conditionalFormatting sqref="M34">
    <cfRule type="expression" dxfId="101" priority="79">
      <formula>#REF!="ÜS"</formula>
    </cfRule>
    <cfRule type="expression" dxfId="100" priority="80">
      <formula>#REF!="S"</formula>
    </cfRule>
    <cfRule type="expression" dxfId="99" priority="81">
      <formula>#REF!="OZ"</formula>
    </cfRule>
  </conditionalFormatting>
  <conditionalFormatting sqref="M35">
    <cfRule type="expression" dxfId="98" priority="76">
      <formula>#REF!="ÜS"</formula>
    </cfRule>
    <cfRule type="expression" dxfId="97" priority="77">
      <formula>#REF!="S"</formula>
    </cfRule>
    <cfRule type="expression" dxfId="96" priority="78">
      <formula>#REF!="OZ"</formula>
    </cfRule>
  </conditionalFormatting>
  <conditionalFormatting sqref="M36">
    <cfRule type="expression" dxfId="95" priority="73">
      <formula>#REF!="ÜS"</formula>
    </cfRule>
    <cfRule type="expression" dxfId="94" priority="74">
      <formula>#REF!="S"</formula>
    </cfRule>
    <cfRule type="expression" dxfId="93" priority="75">
      <formula>#REF!="OZ"</formula>
    </cfRule>
  </conditionalFormatting>
  <conditionalFormatting sqref="M37">
    <cfRule type="expression" dxfId="92" priority="70">
      <formula>#REF!="ÜS"</formula>
    </cfRule>
    <cfRule type="expression" dxfId="91" priority="71">
      <formula>#REF!="S"</formula>
    </cfRule>
    <cfRule type="expression" dxfId="90" priority="72">
      <formula>#REF!="OZ"</formula>
    </cfRule>
  </conditionalFormatting>
  <conditionalFormatting sqref="M41:S41">
    <cfRule type="expression" dxfId="89" priority="67">
      <formula>$O41="ÜS"</formula>
    </cfRule>
    <cfRule type="expression" dxfId="88" priority="68">
      <formula>$O41="S"</formula>
    </cfRule>
    <cfRule type="expression" dxfId="87" priority="69">
      <formula>$O41="OZ"</formula>
    </cfRule>
  </conditionalFormatting>
  <conditionalFormatting sqref="M41:S41">
    <cfRule type="expression" dxfId="86" priority="64">
      <formula>$O41="ÜS"</formula>
    </cfRule>
    <cfRule type="expression" dxfId="85" priority="65">
      <formula>$O41="S"</formula>
    </cfRule>
    <cfRule type="expression" dxfId="84" priority="66">
      <formula>$O41="OZ"</formula>
    </cfRule>
  </conditionalFormatting>
  <conditionalFormatting sqref="L39">
    <cfRule type="expression" dxfId="83" priority="61">
      <formula>$D39="ÜS"</formula>
    </cfRule>
    <cfRule type="expression" dxfId="82" priority="62">
      <formula>$D39="S"</formula>
    </cfRule>
    <cfRule type="expression" dxfId="81" priority="63">
      <formula>$D39="OZ"</formula>
    </cfRule>
  </conditionalFormatting>
  <conditionalFormatting sqref="L40">
    <cfRule type="expression" dxfId="80" priority="58">
      <formula>$O40="ÜS"</formula>
    </cfRule>
    <cfRule type="expression" dxfId="79" priority="59">
      <formula>$O40="S"</formula>
    </cfRule>
    <cfRule type="expression" dxfId="78" priority="60">
      <formula>$O40="OZ"</formula>
    </cfRule>
  </conditionalFormatting>
  <conditionalFormatting sqref="O38:S38">
    <cfRule type="expression" dxfId="77" priority="55">
      <formula>$O38="ÜS"</formula>
    </cfRule>
    <cfRule type="expression" dxfId="76" priority="56">
      <formula>$O38="S"</formula>
    </cfRule>
    <cfRule type="expression" dxfId="75" priority="57">
      <formula>$O38="OZ"</formula>
    </cfRule>
  </conditionalFormatting>
  <conditionalFormatting sqref="L38">
    <cfRule type="expression" dxfId="74" priority="52">
      <formula>$O38="ÜS"</formula>
    </cfRule>
    <cfRule type="expression" dxfId="73" priority="53">
      <formula>$O38="S"</formula>
    </cfRule>
    <cfRule type="expression" dxfId="72" priority="54">
      <formula>$O38="OZ"</formula>
    </cfRule>
  </conditionalFormatting>
  <conditionalFormatting sqref="M38">
    <cfRule type="expression" dxfId="71" priority="49">
      <formula>#REF!="ÜS"</formula>
    </cfRule>
    <cfRule type="expression" dxfId="70" priority="50">
      <formula>#REF!="S"</formula>
    </cfRule>
    <cfRule type="expression" dxfId="69" priority="51">
      <formula>#REF!="OZ"</formula>
    </cfRule>
  </conditionalFormatting>
  <conditionalFormatting sqref="N33">
    <cfRule type="expression" dxfId="68" priority="46">
      <formula>#REF!="ÜS"</formula>
    </cfRule>
    <cfRule type="expression" dxfId="67" priority="47">
      <formula>#REF!="S"</formula>
    </cfRule>
    <cfRule type="expression" dxfId="66" priority="48">
      <formula>#REF!="OZ"</formula>
    </cfRule>
  </conditionalFormatting>
  <conditionalFormatting sqref="N34">
    <cfRule type="expression" dxfId="65" priority="43">
      <formula>#REF!="ÜS"</formula>
    </cfRule>
    <cfRule type="expression" dxfId="64" priority="44">
      <formula>#REF!="S"</formula>
    </cfRule>
    <cfRule type="expression" dxfId="63" priority="45">
      <formula>#REF!="OZ"</formula>
    </cfRule>
  </conditionalFormatting>
  <conditionalFormatting sqref="N35">
    <cfRule type="expression" dxfId="62" priority="40">
      <formula>#REF!="ÜS"</formula>
    </cfRule>
    <cfRule type="expression" dxfId="61" priority="41">
      <formula>#REF!="S"</formula>
    </cfRule>
    <cfRule type="expression" dxfId="60" priority="42">
      <formula>#REF!="OZ"</formula>
    </cfRule>
  </conditionalFormatting>
  <conditionalFormatting sqref="N36">
    <cfRule type="expression" dxfId="59" priority="37">
      <formula>#REF!="ÜS"</formula>
    </cfRule>
    <cfRule type="expression" dxfId="58" priority="38">
      <formula>#REF!="S"</formula>
    </cfRule>
    <cfRule type="expression" dxfId="57" priority="39">
      <formula>#REF!="OZ"</formula>
    </cfRule>
  </conditionalFormatting>
  <conditionalFormatting sqref="N37">
    <cfRule type="expression" dxfId="56" priority="34">
      <formula>#REF!="ÜS"</formula>
    </cfRule>
    <cfRule type="expression" dxfId="55" priority="35">
      <formula>#REF!="S"</formula>
    </cfRule>
    <cfRule type="expression" dxfId="54" priority="36">
      <formula>#REF!="OZ"</formula>
    </cfRule>
  </conditionalFormatting>
  <conditionalFormatting sqref="N38">
    <cfRule type="expression" dxfId="53" priority="31">
      <formula>#REF!="ÜS"</formula>
    </cfRule>
    <cfRule type="expression" dxfId="52" priority="32">
      <formula>#REF!="S"</formula>
    </cfRule>
    <cfRule type="expression" dxfId="51" priority="33">
      <formula>#REF!="OZ"</formula>
    </cfRule>
  </conditionalFormatting>
  <conditionalFormatting sqref="B58:B61">
    <cfRule type="expression" dxfId="50" priority="28">
      <formula>$D58="ÜS"</formula>
    </cfRule>
    <cfRule type="expression" dxfId="49" priority="29">
      <formula>$D58="S"</formula>
    </cfRule>
    <cfRule type="expression" dxfId="48" priority="30">
      <formula>$D58="OZ"</formula>
    </cfRule>
  </conditionalFormatting>
  <conditionalFormatting sqref="C64">
    <cfRule type="expression" dxfId="47" priority="25">
      <formula>$D60="ÜS"</formula>
    </cfRule>
    <cfRule type="expression" dxfId="46" priority="26">
      <formula>$D60="S"</formula>
    </cfRule>
    <cfRule type="expression" dxfId="45" priority="27">
      <formula>$D60="OZ"</formula>
    </cfRule>
  </conditionalFormatting>
  <conditionalFormatting sqref="N61">
    <cfRule type="expression" dxfId="44" priority="22">
      <formula>$O61="ÜS"</formula>
    </cfRule>
    <cfRule type="expression" dxfId="43" priority="23">
      <formula>$O61="S"</formula>
    </cfRule>
    <cfRule type="expression" dxfId="42" priority="24">
      <formula>$O61="OZ"</formula>
    </cfRule>
  </conditionalFormatting>
  <conditionalFormatting sqref="N64">
    <cfRule type="expression" dxfId="41" priority="19">
      <formula>$O58="ÜS"</formula>
    </cfRule>
    <cfRule type="expression" dxfId="40" priority="20">
      <formula>$O58="S"</formula>
    </cfRule>
    <cfRule type="expression" dxfId="39" priority="21">
      <formula>$O58="OZ"</formula>
    </cfRule>
  </conditionalFormatting>
  <conditionalFormatting sqref="N65">
    <cfRule type="expression" dxfId="38" priority="16">
      <formula>$O59="ÜS"</formula>
    </cfRule>
    <cfRule type="expression" dxfId="37" priority="17">
      <formula>$O59="S"</formula>
    </cfRule>
    <cfRule type="expression" dxfId="36" priority="18">
      <formula>$O59="OZ"</formula>
    </cfRule>
  </conditionalFormatting>
  <conditionalFormatting sqref="N66">
    <cfRule type="expression" dxfId="35" priority="13">
      <formula>$O60="ÜS"</formula>
    </cfRule>
    <cfRule type="expression" dxfId="34" priority="14">
      <formula>$O60="S"</formula>
    </cfRule>
    <cfRule type="expression" dxfId="33" priority="15">
      <formula>$O60="OZ"</formula>
    </cfRule>
  </conditionalFormatting>
  <conditionalFormatting sqref="A19">
    <cfRule type="expression" dxfId="32" priority="10">
      <formula>$D19="ÜS"</formula>
    </cfRule>
    <cfRule type="expression" dxfId="31" priority="11">
      <formula>$D19="S"</formula>
    </cfRule>
    <cfRule type="expression" dxfId="30" priority="12">
      <formula>$D19="OZ"</formula>
    </cfRule>
  </conditionalFormatting>
  <conditionalFormatting sqref="A20">
    <cfRule type="expression" dxfId="29" priority="7">
      <formula>$D20="ÜS"</formula>
    </cfRule>
    <cfRule type="expression" dxfId="28" priority="8">
      <formula>$D20="S"</formula>
    </cfRule>
    <cfRule type="expression" dxfId="27" priority="9">
      <formula>$D20="OZ"</formula>
    </cfRule>
  </conditionalFormatting>
  <conditionalFormatting sqref="L19">
    <cfRule type="expression" dxfId="26" priority="4">
      <formula>$D19="ÜS"</formula>
    </cfRule>
    <cfRule type="expression" dxfId="25" priority="5">
      <formula>$D19="S"</formula>
    </cfRule>
    <cfRule type="expression" dxfId="24" priority="6">
      <formula>$D19="OZ"</formula>
    </cfRule>
  </conditionalFormatting>
  <conditionalFormatting sqref="L20">
    <cfRule type="expression" dxfId="23" priority="1">
      <formula>$D20="ÜS"</formula>
    </cfRule>
    <cfRule type="expression" dxfId="22" priority="2">
      <formula>$D20="S"</formula>
    </cfRule>
    <cfRule type="expression" dxfId="21" priority="3">
      <formula>$D20="OZ"</formula>
    </cfRule>
  </conditionalFormatting>
  <pageMargins left="0.39370078740157483" right="0.23622047244094491" top="0.35433070866141736" bottom="0.15748031496062992" header="0" footer="0"/>
  <pageSetup paperSize="9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'Lütfen bu sayfayı silmeyin!'!$A$2:$A$10</xm:f>
          </x14:formula1>
          <xm:sqref>W57:W66</xm:sqref>
        </x14:dataValidation>
        <x14:dataValidation type="list" allowBlank="1" showInputMessage="1" showErrorMessage="1">
          <x14:formula1>
            <xm:f>'Lütfen bu sayfayı silmeyin!'!$D$2:$D$6</xm:f>
          </x14:formula1>
          <xm:sqref>V71:V80</xm:sqref>
        </x14:dataValidation>
        <x14:dataValidation type="list" allowBlank="1" showInputMessage="1" showErrorMessage="1">
          <x14:formula1>
            <xm:f>'Lütfen bu sayfayı silmeyin!'!$B$2:$B$4</xm:f>
          </x14:formula1>
          <xm:sqref>P71:P80 E33:E47 E58:E61 P63:P66 P58:P61 E63:E66 P33:P47 E11:E25 P11:P25</xm:sqref>
        </x14:dataValidation>
        <x14:dataValidation type="list" allowBlank="1" showInputMessage="1" showErrorMessage="1">
          <x14:formula1>
            <xm:f>'Lütfen bu sayfayı silmeyin!'!$A$2:$A$6</xm:f>
          </x14:formula1>
          <xm:sqref>O71:O80 D58:D61 D63:D66 O33:O47 O58:O61 O63:O66 D33:D47 D11:D25 O11:O25</xm:sqref>
        </x14:dataValidation>
        <x14:dataValidation type="list" allowBlank="1" showInputMessage="1" showErrorMessage="1">
          <x14:formula1>
            <xm:f>'Lütfen bu sayfayı silmeyin!'!$C$2:$C$17</xm:f>
          </x14:formula1>
          <xm:sqref>D3:M3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workbookViewId="0">
      <selection activeCell="B3" sqref="B3"/>
    </sheetView>
  </sheetViews>
  <sheetFormatPr defaultColWidth="9" defaultRowHeight="14.25" x14ac:dyDescent="0.2"/>
  <cols>
    <col min="1" max="2" width="9" style="55"/>
    <col min="3" max="3" width="38.875" style="55" customWidth="1"/>
    <col min="4" max="4" width="20.5" style="55" customWidth="1"/>
    <col min="5" max="5" width="9" style="55"/>
    <col min="6" max="6" width="21.125" style="55" customWidth="1"/>
    <col min="7" max="16384" width="9" style="55"/>
  </cols>
  <sheetData>
    <row r="1" spans="1:12" ht="15" x14ac:dyDescent="0.25">
      <c r="A1" s="57" t="s">
        <v>15</v>
      </c>
      <c r="B1" s="57" t="s">
        <v>9</v>
      </c>
      <c r="C1" s="57" t="s">
        <v>50</v>
      </c>
      <c r="D1" s="58" t="s">
        <v>45</v>
      </c>
      <c r="E1" s="59"/>
      <c r="F1" s="118" t="s">
        <v>71</v>
      </c>
      <c r="G1" s="118"/>
    </row>
    <row r="2" spans="1:12" x14ac:dyDescent="0.2">
      <c r="A2" s="60" t="s">
        <v>20</v>
      </c>
      <c r="B2" s="61" t="s">
        <v>17</v>
      </c>
      <c r="C2" s="62" t="s">
        <v>76</v>
      </c>
      <c r="D2" s="63" t="s">
        <v>51</v>
      </c>
      <c r="E2" s="59"/>
      <c r="F2" s="64" t="s">
        <v>74</v>
      </c>
      <c r="G2" s="65"/>
    </row>
    <row r="3" spans="1:12" x14ac:dyDescent="0.2">
      <c r="A3" s="66" t="s">
        <v>16</v>
      </c>
      <c r="B3" s="67" t="s">
        <v>19</v>
      </c>
      <c r="C3" s="68" t="s">
        <v>77</v>
      </c>
      <c r="D3" s="69" t="s">
        <v>47</v>
      </c>
      <c r="E3" s="59"/>
      <c r="F3" s="64" t="s">
        <v>72</v>
      </c>
      <c r="G3" s="70"/>
    </row>
    <row r="4" spans="1:12" x14ac:dyDescent="0.2">
      <c r="A4" s="66" t="s">
        <v>18</v>
      </c>
      <c r="B4" s="71"/>
      <c r="C4" s="68" t="s">
        <v>78</v>
      </c>
      <c r="D4" s="69" t="s">
        <v>52</v>
      </c>
      <c r="E4" s="59"/>
      <c r="F4" s="64" t="s">
        <v>73</v>
      </c>
      <c r="G4" s="72"/>
    </row>
    <row r="5" spans="1:12" x14ac:dyDescent="0.2">
      <c r="A5" s="73" t="s">
        <v>21</v>
      </c>
      <c r="B5" s="71"/>
      <c r="C5" s="68" t="s">
        <v>79</v>
      </c>
      <c r="D5" s="74" t="s">
        <v>53</v>
      </c>
      <c r="E5" s="59"/>
      <c r="F5" s="64" t="s">
        <v>75</v>
      </c>
      <c r="G5" s="75"/>
    </row>
    <row r="6" spans="1:12" x14ac:dyDescent="0.2">
      <c r="A6" s="26"/>
      <c r="B6" s="33"/>
      <c r="C6" s="68" t="s">
        <v>80</v>
      </c>
      <c r="D6" s="59"/>
      <c r="E6" s="59"/>
      <c r="F6" s="59"/>
      <c r="G6" s="59"/>
    </row>
    <row r="7" spans="1:12" x14ac:dyDescent="0.2">
      <c r="A7" s="26"/>
      <c r="B7" s="33"/>
      <c r="C7" s="68" t="s">
        <v>81</v>
      </c>
      <c r="D7" s="59"/>
      <c r="E7" s="59"/>
      <c r="F7" s="59"/>
      <c r="G7" s="59"/>
    </row>
    <row r="8" spans="1:12" x14ac:dyDescent="0.2">
      <c r="A8" s="26"/>
      <c r="B8" s="33"/>
      <c r="C8" s="68" t="s">
        <v>82</v>
      </c>
      <c r="D8" s="59"/>
      <c r="E8" s="59"/>
      <c r="F8" s="59"/>
      <c r="G8" s="59"/>
    </row>
    <row r="9" spans="1:12" x14ac:dyDescent="0.2">
      <c r="A9" s="26"/>
      <c r="B9" s="33"/>
      <c r="C9" s="68" t="s">
        <v>83</v>
      </c>
      <c r="D9" s="59"/>
      <c r="E9" s="59"/>
      <c r="F9" s="59"/>
      <c r="G9" s="59"/>
    </row>
    <row r="10" spans="1:12" x14ac:dyDescent="0.2">
      <c r="A10" s="26"/>
      <c r="B10" s="33"/>
      <c r="C10" s="68" t="s">
        <v>84</v>
      </c>
      <c r="D10" s="59"/>
      <c r="E10" s="59"/>
      <c r="F10" s="59"/>
      <c r="G10" s="59"/>
      <c r="J10" s="56"/>
      <c r="K10" s="56"/>
      <c r="L10" s="56"/>
    </row>
    <row r="11" spans="1:12" x14ac:dyDescent="0.2">
      <c r="A11" s="26"/>
      <c r="B11" s="33"/>
      <c r="C11" s="68" t="s">
        <v>85</v>
      </c>
      <c r="D11" s="59"/>
      <c r="E11" s="59"/>
      <c r="F11" s="59"/>
      <c r="G11" s="59"/>
      <c r="J11" s="56"/>
      <c r="K11" s="15"/>
      <c r="L11" s="56"/>
    </row>
    <row r="12" spans="1:12" x14ac:dyDescent="0.2">
      <c r="A12" s="26"/>
      <c r="B12" s="33"/>
      <c r="C12" s="68" t="s">
        <v>86</v>
      </c>
      <c r="D12" s="59"/>
      <c r="E12" s="59"/>
      <c r="F12" s="59"/>
      <c r="G12" s="59"/>
      <c r="J12" s="56"/>
      <c r="K12" s="15"/>
      <c r="L12" s="56"/>
    </row>
    <row r="13" spans="1:12" x14ac:dyDescent="0.2">
      <c r="A13" s="26"/>
      <c r="B13" s="33"/>
      <c r="C13" s="68" t="s">
        <v>87</v>
      </c>
      <c r="D13" s="59"/>
      <c r="E13" s="59"/>
      <c r="F13" s="59"/>
      <c r="G13" s="59"/>
      <c r="J13" s="56"/>
      <c r="K13" s="15"/>
      <c r="L13" s="56"/>
    </row>
    <row r="14" spans="1:12" x14ac:dyDescent="0.2">
      <c r="A14" s="26"/>
      <c r="B14" s="33"/>
      <c r="C14" s="68" t="s">
        <v>88</v>
      </c>
      <c r="D14" s="59"/>
      <c r="E14" s="59"/>
      <c r="F14" s="59"/>
      <c r="G14" s="59"/>
      <c r="J14" s="56"/>
      <c r="K14" s="15"/>
      <c r="L14" s="56"/>
    </row>
    <row r="15" spans="1:12" x14ac:dyDescent="0.2">
      <c r="A15" s="26"/>
      <c r="B15" s="33"/>
      <c r="C15" s="76"/>
      <c r="D15" s="59"/>
      <c r="E15" s="59"/>
      <c r="F15" s="59"/>
      <c r="G15" s="59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Önlisans</vt:lpstr>
      <vt:lpstr>Lütfen bu sayfayı silmeyin!</vt:lpstr>
      <vt:lpstr>Önlisans!Yazdırma_Alanı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Murat Karadaş</cp:lastModifiedBy>
  <cp:lastPrinted>2022-04-26T12:55:00Z</cp:lastPrinted>
  <dcterms:created xsi:type="dcterms:W3CDTF">2021-06-05T06:56:15Z</dcterms:created>
  <dcterms:modified xsi:type="dcterms:W3CDTF">2022-08-26T17:32:50Z</dcterms:modified>
</cp:coreProperties>
</file>