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HA\Desktop\son\"/>
    </mc:Choice>
  </mc:AlternateContent>
  <bookViews>
    <workbookView xWindow="0" yWindow="0" windowWidth="24000" windowHeight="9645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Önlisans!$A$1:$U$51</definedName>
  </definedNames>
  <calcPr calcId="162913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I92" i="2" l="1"/>
  <c r="I91" i="2"/>
  <c r="I90" i="2"/>
  <c r="I89" i="2"/>
  <c r="I88" i="2"/>
  <c r="I87" i="2"/>
  <c r="I86" i="2"/>
  <c r="I85" i="2"/>
  <c r="I84" i="2"/>
  <c r="I83" i="2"/>
  <c r="T78" i="2" l="1"/>
  <c r="I78" i="2"/>
  <c r="T77" i="2"/>
  <c r="I77" i="2"/>
  <c r="T76" i="2"/>
  <c r="I76" i="2"/>
  <c r="T75" i="2"/>
  <c r="I75" i="2"/>
  <c r="T74" i="2"/>
  <c r="I74" i="2"/>
  <c r="T73" i="2"/>
  <c r="I73" i="2"/>
  <c r="T72" i="2"/>
  <c r="I72" i="2"/>
  <c r="T71" i="2"/>
  <c r="I71" i="2"/>
  <c r="T70" i="2"/>
  <c r="I70" i="2"/>
  <c r="T69" i="2"/>
  <c r="I69" i="2"/>
  <c r="T67" i="2"/>
  <c r="I67" i="2"/>
  <c r="T66" i="2"/>
  <c r="I66" i="2"/>
  <c r="T65" i="2"/>
  <c r="I65" i="2"/>
  <c r="T64" i="2"/>
  <c r="I64" i="2"/>
  <c r="T63" i="2"/>
  <c r="I63" i="2"/>
  <c r="T62" i="2"/>
  <c r="I62" i="2"/>
  <c r="T61" i="2"/>
  <c r="I61" i="2"/>
  <c r="T60" i="2"/>
  <c r="I60" i="2"/>
  <c r="T59" i="2"/>
  <c r="I59" i="2"/>
  <c r="T58" i="2"/>
  <c r="I58" i="2"/>
  <c r="T83" i="2"/>
  <c r="T84" i="2"/>
  <c r="T85" i="2"/>
  <c r="T86" i="2"/>
  <c r="T87" i="2"/>
  <c r="T88" i="2"/>
  <c r="T89" i="2"/>
  <c r="T90" i="2"/>
  <c r="T91" i="2"/>
  <c r="T92" i="2"/>
  <c r="I34" i="2" l="1"/>
  <c r="T34" i="2"/>
  <c r="T20" i="2" l="1"/>
  <c r="I20" i="2"/>
  <c r="T19" i="2"/>
  <c r="T18" i="2"/>
  <c r="I19" i="2"/>
  <c r="I18" i="2"/>
  <c r="T41" i="2"/>
  <c r="T44" i="2"/>
  <c r="I44" i="2"/>
  <c r="F26" i="2"/>
  <c r="T22" i="2"/>
  <c r="I22" i="2"/>
  <c r="U51" i="2" l="1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J6" i="2" l="1"/>
  <c r="T48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I29" i="2"/>
  <c r="H29" i="2"/>
  <c r="G29" i="2"/>
  <c r="H28" i="2"/>
  <c r="G28" i="2"/>
  <c r="F28" i="2"/>
  <c r="F29" i="2"/>
  <c r="H27" i="2"/>
  <c r="G27" i="2"/>
  <c r="I27" i="2"/>
  <c r="J29" i="2"/>
  <c r="J28" i="2"/>
  <c r="J27" i="2"/>
  <c r="T42" i="2"/>
  <c r="T43" i="2"/>
  <c r="T45" i="2"/>
  <c r="T46" i="2"/>
  <c r="T47" i="2"/>
  <c r="I42" i="2"/>
  <c r="I43" i="2"/>
  <c r="I45" i="2"/>
  <c r="I46" i="2"/>
  <c r="I47" i="2"/>
  <c r="T21" i="2"/>
  <c r="T29" i="2" s="1"/>
  <c r="T23" i="2"/>
  <c r="T24" i="2"/>
  <c r="T25" i="2"/>
  <c r="I21" i="2"/>
  <c r="I23" i="2"/>
  <c r="I24" i="2"/>
  <c r="I25" i="2"/>
  <c r="D7" i="2" l="1"/>
  <c r="T7" i="2"/>
  <c r="L7" i="2"/>
  <c r="I16" i="2"/>
  <c r="I33" i="2" l="1"/>
  <c r="I35" i="2"/>
  <c r="I36" i="2"/>
  <c r="I37" i="2"/>
  <c r="I38" i="2"/>
  <c r="I39" i="2"/>
  <c r="I50" i="2" s="1"/>
  <c r="I40" i="2"/>
  <c r="I41" i="2"/>
  <c r="I51" i="2" s="1"/>
  <c r="T33" i="2"/>
  <c r="T12" i="2"/>
  <c r="T11" i="2"/>
  <c r="T13" i="2"/>
  <c r="I12" i="2"/>
  <c r="I11" i="2"/>
  <c r="I13" i="2"/>
  <c r="T51" i="2" l="1"/>
  <c r="T40" i="2"/>
  <c r="T39" i="2"/>
  <c r="T38" i="2"/>
  <c r="T37" i="2"/>
  <c r="T36" i="2"/>
  <c r="T35" i="2"/>
  <c r="T28" i="2"/>
  <c r="I28" i="2"/>
  <c r="T17" i="2"/>
  <c r="I17" i="2"/>
  <c r="T16" i="2"/>
  <c r="T15" i="2"/>
  <c r="I15" i="2"/>
  <c r="T14" i="2"/>
  <c r="I14" i="2"/>
  <c r="T50" i="2" l="1"/>
  <c r="I48" i="2"/>
  <c r="I26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8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8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8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8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<sst xmlns="http://schemas.openxmlformats.org/spreadsheetml/2006/main" count="567" uniqueCount="274">
  <si>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</si>
  <si>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</si>
  <si>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</si>
  <si>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</si>
  <si>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</si>
  <si>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</si>
  <si>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</si>
  <si>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</si>
  <si>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</si>
  <si>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</si>
  <si>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</si>
  <si>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</si>
  <si>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</si>
  <si>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</si>
  <si>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</si>
  <si>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</si>
  <si>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</si>
  <si>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</si>
  <si>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</si>
  <si>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</si>
  <si>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</si>
  <si>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</si>
  <si>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</si>
  <si>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</si>
  <si>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</si>
  <si>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</si>
  <si>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</si>
  <si>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</si>
  <si>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</si>
  <si>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</si>
  <si>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</si>
  <si>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</si>
  <si>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</si>
  <si>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</si>
  <si>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</si>
  <si>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</si>
  <si>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</si>
  <si>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</si>
  <si>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</si>
  <si>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</si>
  <si>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</si>
  <si>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5</t>
  </si>
  <si>
    <t>Seçmeli Ders 6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</si>
  <si>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</si>
  <si>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</si>
  <si>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</si>
  <si>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</si>
  <si>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</si>
  <si>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</si>
  <si>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</si>
  <si>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</si>
  <si>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</si>
  <si>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</si>
  <si>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</si>
  <si>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</si>
  <si>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</si>
  <si>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</si>
  <si>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</si>
  <si>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</si>
  <si>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</si>
  <si>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</si>
  <si>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</si>
  <si>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</si>
  <si>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</si>
  <si>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</si>
  <si>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</si>
  <si>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</si>
  <si>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</si>
  <si>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</si>
  <si>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</si>
  <si>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</si>
  <si>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</si>
  <si>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</si>
  <si>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</si>
  <si>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</si>
  <si>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</si>
  <si>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</si>
  <si>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</si>
  <si>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</si>
  <si>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</si>
  <si>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</si>
  <si>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</si>
  <si>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</si>
  <si>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</si>
  <si>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</si>
  <si>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</si>
  <si>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</si>
  <si>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</si>
  <si>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</si>
  <si>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</si>
  <si>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</si>
  <si>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</si>
  <si>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</si>
  <si>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</si>
  <si>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</si>
  <si>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</si>
  <si>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</si>
  <si>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</si>
  <si>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</si>
  <si>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</si>
  <si>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</si>
  <si>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</si>
  <si>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</si>
  <si>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</si>
  <si>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</si>
  <si>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</si>
  <si>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</si>
  <si>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</si>
  <si>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</si>
  <si>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</si>
  <si>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</si>
  <si>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</si>
  <si>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</si>
  <si>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PRG010</t>
  </si>
  <si>
    <t>Güz veya Bahar</t>
  </si>
  <si>
    <t>MESLEK YÜKSEKOKULU SEÇMELİ DERSLERİ</t>
  </si>
  <si>
    <t>BİLGİSAYAR TEKNOLOJİLERİ BÖLÜMÜ BİLGİSAYAR PROGRAMCILIĞI ÖNLİSANS PROGRAMI ÖĞRETİM PLANI</t>
  </si>
  <si>
    <t>PBP103</t>
  </si>
  <si>
    <t>Mesleki Matematik I</t>
  </si>
  <si>
    <t>Professional Mathematics I</t>
  </si>
  <si>
    <t>PBP105</t>
  </si>
  <si>
    <t>Programlama Temelleri</t>
  </si>
  <si>
    <t>Programming Basics</t>
  </si>
  <si>
    <t>PBP107</t>
  </si>
  <si>
    <t>Web Tasarım Temelleri</t>
  </si>
  <si>
    <t>Web Design Basics</t>
  </si>
  <si>
    <t>PBP109</t>
  </si>
  <si>
    <t>Grafik Tasarımı</t>
  </si>
  <si>
    <t>Graphic Design</t>
  </si>
  <si>
    <t>PBP111</t>
  </si>
  <si>
    <t>Yazılım Kurulumu ve Yönetimi</t>
  </si>
  <si>
    <t>Software Installation and Management</t>
  </si>
  <si>
    <t>PBP104</t>
  </si>
  <si>
    <t>Mesleki Matematik II</t>
  </si>
  <si>
    <t>Professional Mathematics II</t>
  </si>
  <si>
    <t>PBP106</t>
  </si>
  <si>
    <t>Animasyon Tasarımı</t>
  </si>
  <si>
    <t>Animation Design</t>
  </si>
  <si>
    <t>PBP108</t>
  </si>
  <si>
    <t>Veri Tabanı ve Yönetim Sistemleri</t>
  </si>
  <si>
    <t>Database and Management Systems</t>
  </si>
  <si>
    <t>PBP110</t>
  </si>
  <si>
    <t>Web Editörü</t>
  </si>
  <si>
    <t>Web Editor</t>
  </si>
  <si>
    <t>PBP112</t>
  </si>
  <si>
    <t>Bilgisayar Donanımı</t>
  </si>
  <si>
    <t>Computer Hardware</t>
  </si>
  <si>
    <t>PBP114</t>
  </si>
  <si>
    <t>Staj I</t>
  </si>
  <si>
    <t>Internship I</t>
  </si>
  <si>
    <t>PBP201</t>
  </si>
  <si>
    <t>Mesleki Yabancı Dil I</t>
  </si>
  <si>
    <t>Professional Foreign Language I</t>
  </si>
  <si>
    <t>PBP203</t>
  </si>
  <si>
    <t>İnternet Programcılığı I</t>
  </si>
  <si>
    <t>Internet Programming I</t>
  </si>
  <si>
    <t>PBP205</t>
  </si>
  <si>
    <t>Nesne Tabanlı Programlama I</t>
  </si>
  <si>
    <t>Object Based Programming I</t>
  </si>
  <si>
    <t>PBP207</t>
  </si>
  <si>
    <t>Görsel Programlama I</t>
  </si>
  <si>
    <t>Visual Programming I</t>
  </si>
  <si>
    <t>PBP209</t>
  </si>
  <si>
    <t>İçerik Yönetim Sistemleri</t>
  </si>
  <si>
    <t>Content Management Systems</t>
  </si>
  <si>
    <t>YBP202</t>
  </si>
  <si>
    <t>Mesleki Yabancı Dil II</t>
  </si>
  <si>
    <t>Professional Foreign Language II</t>
  </si>
  <si>
    <t>PBP204</t>
  </si>
  <si>
    <t>İnternet Programcılığı II</t>
  </si>
  <si>
    <t>Internet Programming II</t>
  </si>
  <si>
    <t>PBP206</t>
  </si>
  <si>
    <t>Nesne Tabanlı Programlama II</t>
  </si>
  <si>
    <t>Object Based Programming II</t>
  </si>
  <si>
    <t>PBP208</t>
  </si>
  <si>
    <t>Görsel Programlama II</t>
  </si>
  <si>
    <t>Visual Programming II</t>
  </si>
  <si>
    <t>PBP210</t>
  </si>
  <si>
    <t>Sistem Analizi ve Tasarımı</t>
  </si>
  <si>
    <t>System Analysis and Design</t>
  </si>
  <si>
    <t>PBP212</t>
  </si>
  <si>
    <t>Staj II</t>
  </si>
  <si>
    <t>Internship II</t>
  </si>
  <si>
    <t>PBP113</t>
  </si>
  <si>
    <t>Ofis Yazılımları</t>
  </si>
  <si>
    <t>Office Software</t>
  </si>
  <si>
    <t>PBP115</t>
  </si>
  <si>
    <t>İşletme Yönetimi</t>
  </si>
  <si>
    <t xml:space="preserve">Business Management </t>
  </si>
  <si>
    <t>PBP117</t>
  </si>
  <si>
    <t>Temel Elektronik</t>
  </si>
  <si>
    <t>Basic Electronics</t>
  </si>
  <si>
    <t>PBP119</t>
  </si>
  <si>
    <t>Yazılım Mimarileri</t>
  </si>
  <si>
    <t>Software Architectures</t>
  </si>
  <si>
    <t>PBP121</t>
  </si>
  <si>
    <t>Girişimcilik</t>
  </si>
  <si>
    <t>Entrepreneurship</t>
  </si>
  <si>
    <t>PBP123</t>
  </si>
  <si>
    <t>Meslek Etiği</t>
  </si>
  <si>
    <t>Professional Ethics</t>
  </si>
  <si>
    <t>PBP125</t>
  </si>
  <si>
    <t>PBP127</t>
  </si>
  <si>
    <t>PBP129</t>
  </si>
  <si>
    <t>PBP131</t>
  </si>
  <si>
    <t>PBP116</t>
  </si>
  <si>
    <t>Sayısal Elektronik</t>
  </si>
  <si>
    <t>Digital Electronics</t>
  </si>
  <si>
    <t>PBP118</t>
  </si>
  <si>
    <t>Açık Kaynak İşletim Sis.</t>
  </si>
  <si>
    <t>Open Source Operating System</t>
  </si>
  <si>
    <t>PBP120</t>
  </si>
  <si>
    <t>Sunucu İşletim Sistemleri</t>
  </si>
  <si>
    <t>Server Operating Systems</t>
  </si>
  <si>
    <t>PBP122</t>
  </si>
  <si>
    <t>İletişim</t>
  </si>
  <si>
    <t>Communication</t>
  </si>
  <si>
    <t>PBP124</t>
  </si>
  <si>
    <t>Kablosuz Ağlar</t>
  </si>
  <si>
    <t>Wireless Networks</t>
  </si>
  <si>
    <t>PBP126</t>
  </si>
  <si>
    <t>Ergonomi</t>
  </si>
  <si>
    <t>Ergonomics</t>
  </si>
  <si>
    <t>PBP128</t>
  </si>
  <si>
    <t>İş Sağlığı ve Güvenliği</t>
  </si>
  <si>
    <t>Occupational health and Safety</t>
  </si>
  <si>
    <t>PBP130</t>
  </si>
  <si>
    <t>PBP132</t>
  </si>
  <si>
    <t>PBP134</t>
  </si>
  <si>
    <t>PBP211</t>
  </si>
  <si>
    <t>Ağ Temelleri</t>
  </si>
  <si>
    <t>Network Fundamentals</t>
  </si>
  <si>
    <t>PBP213</t>
  </si>
  <si>
    <t>E-Ticaret</t>
  </si>
  <si>
    <t>E-Commerce</t>
  </si>
  <si>
    <t>PBP215</t>
  </si>
  <si>
    <t>C Programlama - I</t>
  </si>
  <si>
    <t>C programming - I</t>
  </si>
  <si>
    <t>PBP217</t>
  </si>
  <si>
    <t>Veri Tabanı - I</t>
  </si>
  <si>
    <t>Database - I</t>
  </si>
  <si>
    <t>PBP219</t>
  </si>
  <si>
    <t>Bilgisayar Bak. Ve Onar.</t>
  </si>
  <si>
    <t>Computer Maintenance and Repair</t>
  </si>
  <si>
    <t>PBP221</t>
  </si>
  <si>
    <t>Web Projesi Yönetimi</t>
  </si>
  <si>
    <t>Web Project Management</t>
  </si>
  <si>
    <t>PBP223</t>
  </si>
  <si>
    <t>Java I</t>
  </si>
  <si>
    <t>Java - I</t>
  </si>
  <si>
    <t>PBP225</t>
  </si>
  <si>
    <t>PBP227</t>
  </si>
  <si>
    <t>PBP229</t>
  </si>
  <si>
    <t>PBP214</t>
  </si>
  <si>
    <t>Bilgisayar Kontrol</t>
  </si>
  <si>
    <t>Computer Control</t>
  </si>
  <si>
    <t>PBP216</t>
  </si>
  <si>
    <t>Araştırma Yön. Ve Tek.</t>
  </si>
  <si>
    <t>Research Direction. And Single.</t>
  </si>
  <si>
    <t>PBP218</t>
  </si>
  <si>
    <t>C Programlama - II</t>
  </si>
  <si>
    <t>C Programming - II</t>
  </si>
  <si>
    <t>PBP220</t>
  </si>
  <si>
    <t>Veri Tabanı - II</t>
  </si>
  <si>
    <t>Database - II</t>
  </si>
  <si>
    <t>PBP222</t>
  </si>
  <si>
    <t>Mikro Denetleyiciler</t>
  </si>
  <si>
    <t>Micro Controllers</t>
  </si>
  <si>
    <t>PBP224</t>
  </si>
  <si>
    <t>PBP226</t>
  </si>
  <si>
    <t>Java II</t>
  </si>
  <si>
    <t>PBP228</t>
  </si>
  <si>
    <t>PBP230</t>
  </si>
  <si>
    <t>PBP232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</si>
</sst>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7" borderId="5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/>
    </xf>
    <xf numFmtId="0" fontId="6" fillId="0" borderId="17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16" fillId="0" borderId="0" xfId="0" applyFont="1" applyProtection="1">
      <protection locked="0"/>
    </xf>
  </cellXfs>
  <cellStyles count="1">
    <cellStyle name="Normal" xfId="0" builtinId="0"/>
  </cellStyles>
  <dxfs count="18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79"/>
  <sheetViews>
    <sheetView tabSelected="1" zoomScale="85" zoomScaleNormal="85" workbookViewId="0">
      <selection activeCell="U76" sqref="U76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33" ht="15.95" customHeight="1" x14ac:dyDescent="0.2">
      <c r="A2" s="100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5.95" customHeight="1" x14ac:dyDescent="0.2">
      <c r="A3" s="100"/>
      <c r="B3" s="71"/>
      <c r="C3" s="71"/>
      <c r="D3" s="104" t="s">
        <v>92</v>
      </c>
      <c r="E3" s="104"/>
      <c r="F3" s="104"/>
      <c r="G3" s="104"/>
      <c r="H3" s="104"/>
      <c r="I3" s="104"/>
      <c r="J3" s="104"/>
      <c r="K3" s="104"/>
      <c r="L3" s="104"/>
      <c r="M3" s="104"/>
      <c r="N3" s="71"/>
      <c r="O3" s="71"/>
      <c r="P3" s="71"/>
      <c r="Q3" s="71"/>
      <c r="R3" s="71"/>
      <c r="S3" s="71"/>
      <c r="T3" s="71"/>
      <c r="U3" s="7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00"/>
      <c r="B4" s="102" t="s">
        <v>116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84" t="s">
        <v>77</v>
      </c>
      <c r="B6" s="85"/>
      <c r="C6" s="85"/>
      <c r="D6" s="85"/>
      <c r="E6" s="85"/>
      <c r="F6" s="86">
        <f>I26+T26+I48+T48</f>
        <v>77</v>
      </c>
      <c r="G6" s="85"/>
      <c r="H6" s="87" t="s">
        <v>1</v>
      </c>
      <c r="I6" s="85"/>
      <c r="J6" s="42">
        <f>J26+U26+J48+U48</f>
        <v>120</v>
      </c>
      <c r="K6" s="87" t="s">
        <v>48</v>
      </c>
      <c r="L6" s="85"/>
      <c r="M6" s="85"/>
      <c r="N6" s="85"/>
      <c r="O6" s="85"/>
      <c r="P6" s="85"/>
      <c r="Q6" s="85"/>
      <c r="R6" s="85"/>
      <c r="S6" s="85"/>
      <c r="T6" s="85"/>
      <c r="U6" s="8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95" t="s">
        <v>78</v>
      </c>
      <c r="B7" s="89"/>
      <c r="C7" s="89"/>
      <c r="D7" s="43">
        <f>J29+U29+J51+U51</f>
        <v>6</v>
      </c>
      <c r="E7" s="89" t="s">
        <v>79</v>
      </c>
      <c r="F7" s="89"/>
      <c r="G7" s="89"/>
      <c r="H7" s="89"/>
      <c r="I7" s="89"/>
      <c r="J7" s="89"/>
      <c r="K7" s="89"/>
      <c r="L7" s="46">
        <f>((J28+J29+U28+U29+J50+J51+U50+U51)/J6)*100</f>
        <v>21.666666666666668</v>
      </c>
      <c r="M7" s="89" t="s">
        <v>2</v>
      </c>
      <c r="N7" s="89"/>
      <c r="O7" s="90"/>
      <c r="P7" s="90"/>
      <c r="Q7" s="90"/>
      <c r="R7" s="90"/>
      <c r="S7" s="90"/>
      <c r="T7" s="91">
        <f>((J27+U27+J49+U49)/J6)*100</f>
        <v>28.333333333333332</v>
      </c>
      <c r="U7" s="9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93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96" t="s">
        <v>4</v>
      </c>
      <c r="B9" s="97"/>
      <c r="C9" s="97"/>
      <c r="D9" s="97"/>
      <c r="E9" s="97"/>
      <c r="F9" s="97"/>
      <c r="G9" s="97"/>
      <c r="H9" s="97"/>
      <c r="I9" s="97"/>
      <c r="J9" s="97"/>
      <c r="K9" s="18"/>
      <c r="L9" s="96" t="s">
        <v>5</v>
      </c>
      <c r="M9" s="97"/>
      <c r="N9" s="97"/>
      <c r="O9" s="97"/>
      <c r="P9" s="97"/>
      <c r="Q9" s="97"/>
      <c r="R9" s="97"/>
      <c r="S9" s="97"/>
      <c r="T9" s="97"/>
      <c r="U9" s="9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8" t="s">
        <v>6</v>
      </c>
      <c r="B10" s="24" t="s">
        <v>7</v>
      </c>
      <c r="C10" s="22" t="s">
        <v>49</v>
      </c>
      <c r="D10" s="23" t="s">
        <v>8</v>
      </c>
      <c r="E10" s="19" t="s">
        <v>9</v>
      </c>
      <c r="F10" s="47" t="s">
        <v>10</v>
      </c>
      <c r="G10" s="47" t="s">
        <v>11</v>
      </c>
      <c r="H10" s="47" t="s">
        <v>12</v>
      </c>
      <c r="I10" s="47" t="s">
        <v>13</v>
      </c>
      <c r="J10" s="47" t="s">
        <v>14</v>
      </c>
      <c r="K10" s="18"/>
      <c r="L10" s="28" t="s">
        <v>6</v>
      </c>
      <c r="M10" s="24" t="s">
        <v>7</v>
      </c>
      <c r="N10" s="22" t="s">
        <v>49</v>
      </c>
      <c r="O10" s="23" t="s">
        <v>8</v>
      </c>
      <c r="P10" s="19" t="s">
        <v>9</v>
      </c>
      <c r="Q10" s="47" t="s">
        <v>10</v>
      </c>
      <c r="R10" s="47" t="s">
        <v>11</v>
      </c>
      <c r="S10" s="47" t="s">
        <v>12</v>
      </c>
      <c r="T10" s="47" t="s">
        <v>13</v>
      </c>
      <c r="U10" s="47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25" t="s">
        <v>98</v>
      </c>
      <c r="B11" s="14" t="s">
        <v>22</v>
      </c>
      <c r="C11" s="14" t="s">
        <v>63</v>
      </c>
      <c r="D11" s="17" t="s">
        <v>20</v>
      </c>
      <c r="E11" s="17" t="s">
        <v>19</v>
      </c>
      <c r="F11" s="17">
        <v>2</v>
      </c>
      <c r="G11" s="17">
        <v>0</v>
      </c>
      <c r="H11" s="17">
        <v>0</v>
      </c>
      <c r="I11" s="44">
        <f t="shared" ref="I11:I12" si="0">F11+(G11+H11)/2</f>
        <v>2</v>
      </c>
      <c r="J11" s="17">
        <v>1</v>
      </c>
      <c r="K11" s="41"/>
      <c r="L11" s="25" t="s">
        <v>99</v>
      </c>
      <c r="M11" s="14" t="s">
        <v>23</v>
      </c>
      <c r="N11" s="14" t="s">
        <v>65</v>
      </c>
      <c r="O11" s="17" t="s">
        <v>20</v>
      </c>
      <c r="P11" s="17" t="s">
        <v>19</v>
      </c>
      <c r="Q11" s="17">
        <v>2</v>
      </c>
      <c r="R11" s="17">
        <v>0</v>
      </c>
      <c r="S11" s="17">
        <v>0</v>
      </c>
      <c r="T11" s="44">
        <f t="shared" ref="T11:T12" si="1">Q11+(R11+S11)/2</f>
        <v>2</v>
      </c>
      <c r="U11" s="17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25" t="s">
        <v>102</v>
      </c>
      <c r="B12" s="14" t="s">
        <v>24</v>
      </c>
      <c r="C12" s="14" t="s">
        <v>64</v>
      </c>
      <c r="D12" s="17" t="s">
        <v>20</v>
      </c>
      <c r="E12" s="17" t="s">
        <v>19</v>
      </c>
      <c r="F12" s="17">
        <v>2</v>
      </c>
      <c r="G12" s="17">
        <v>0</v>
      </c>
      <c r="H12" s="17">
        <v>0</v>
      </c>
      <c r="I12" s="44">
        <f t="shared" si="0"/>
        <v>2</v>
      </c>
      <c r="J12" s="17">
        <v>1</v>
      </c>
      <c r="K12" s="41"/>
      <c r="L12" s="25" t="s">
        <v>103</v>
      </c>
      <c r="M12" s="14" t="s">
        <v>25</v>
      </c>
      <c r="N12" s="14" t="s">
        <v>66</v>
      </c>
      <c r="O12" s="17" t="s">
        <v>20</v>
      </c>
      <c r="P12" s="17" t="s">
        <v>19</v>
      </c>
      <c r="Q12" s="17">
        <v>2</v>
      </c>
      <c r="R12" s="17">
        <v>0</v>
      </c>
      <c r="S12" s="17">
        <v>0</v>
      </c>
      <c r="T12" s="44">
        <f t="shared" si="1"/>
        <v>2</v>
      </c>
      <c r="U12" s="17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5" t="s">
        <v>100</v>
      </c>
      <c r="B13" s="14" t="s">
        <v>35</v>
      </c>
      <c r="C13" s="14" t="s">
        <v>69</v>
      </c>
      <c r="D13" s="17" t="s">
        <v>20</v>
      </c>
      <c r="E13" s="17" t="s">
        <v>19</v>
      </c>
      <c r="F13" s="17">
        <v>2</v>
      </c>
      <c r="G13" s="17">
        <v>0</v>
      </c>
      <c r="H13" s="17">
        <v>0</v>
      </c>
      <c r="I13" s="45">
        <f t="shared" ref="I13:I26" si="2">F13+(G13+H13)/2</f>
        <v>2</v>
      </c>
      <c r="J13" s="15">
        <v>1</v>
      </c>
      <c r="K13" s="41"/>
      <c r="L13" s="25" t="s">
        <v>101</v>
      </c>
      <c r="M13" s="14" t="s">
        <v>36</v>
      </c>
      <c r="N13" s="14" t="s">
        <v>70</v>
      </c>
      <c r="O13" s="17" t="s">
        <v>20</v>
      </c>
      <c r="P13" s="17" t="s">
        <v>19</v>
      </c>
      <c r="Q13" s="17">
        <v>2</v>
      </c>
      <c r="R13" s="17">
        <v>0</v>
      </c>
      <c r="S13" s="17">
        <v>0</v>
      </c>
      <c r="T13" s="45">
        <f t="shared" ref="T13" si="3">Q13+(R13+S13)/2</f>
        <v>2</v>
      </c>
      <c r="U13" s="15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25" t="s">
        <v>117</v>
      </c>
      <c r="B14" s="111" t="s">
        <v>118</v>
      </c>
      <c r="C14" s="14" t="s">
        <v>119</v>
      </c>
      <c r="D14" s="17" t="s">
        <v>16</v>
      </c>
      <c r="E14" s="17" t="s">
        <v>17</v>
      </c>
      <c r="F14" s="17">
        <v>3</v>
      </c>
      <c r="G14" s="17">
        <v>0</v>
      </c>
      <c r="H14" s="17">
        <v>0</v>
      </c>
      <c r="I14" s="45">
        <f t="shared" si="2"/>
        <v>3</v>
      </c>
      <c r="J14" s="15">
        <v>4</v>
      </c>
      <c r="K14" s="41"/>
      <c r="L14" s="25" t="s">
        <v>132</v>
      </c>
      <c r="M14" s="111" t="s">
        <v>133</v>
      </c>
      <c r="N14" s="14" t="s">
        <v>134</v>
      </c>
      <c r="O14" s="17" t="s">
        <v>16</v>
      </c>
      <c r="P14" s="17" t="s">
        <v>17</v>
      </c>
      <c r="Q14" s="17">
        <v>3</v>
      </c>
      <c r="R14" s="17">
        <v>0</v>
      </c>
      <c r="S14" s="17">
        <v>0</v>
      </c>
      <c r="T14" s="45">
        <f t="shared" ref="T14:T26" si="4">Q14+(R14+S14)/2</f>
        <v>3</v>
      </c>
      <c r="U14" s="15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25" t="s">
        <v>120</v>
      </c>
      <c r="B15" s="111" t="s">
        <v>121</v>
      </c>
      <c r="C15" s="14" t="s">
        <v>122</v>
      </c>
      <c r="D15" s="17" t="s">
        <v>16</v>
      </c>
      <c r="E15" s="17" t="s">
        <v>17</v>
      </c>
      <c r="F15" s="17">
        <v>2</v>
      </c>
      <c r="G15" s="17">
        <v>0</v>
      </c>
      <c r="H15" s="17">
        <v>0</v>
      </c>
      <c r="I15" s="45">
        <f t="shared" si="2"/>
        <v>2</v>
      </c>
      <c r="J15" s="15">
        <v>5</v>
      </c>
      <c r="K15" s="41"/>
      <c r="L15" s="25" t="s">
        <v>135</v>
      </c>
      <c r="M15" s="111" t="s">
        <v>136</v>
      </c>
      <c r="N15" s="14" t="s">
        <v>137</v>
      </c>
      <c r="O15" s="17" t="s">
        <v>16</v>
      </c>
      <c r="P15" s="17" t="s">
        <v>17</v>
      </c>
      <c r="Q15" s="17">
        <v>2</v>
      </c>
      <c r="R15" s="17">
        <v>0</v>
      </c>
      <c r="S15" s="17">
        <v>0</v>
      </c>
      <c r="T15" s="45">
        <f t="shared" si="4"/>
        <v>2</v>
      </c>
      <c r="U15" s="15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25" t="s">
        <v>123</v>
      </c>
      <c r="B16" s="111" t="s">
        <v>124</v>
      </c>
      <c r="C16" s="14" t="s">
        <v>125</v>
      </c>
      <c r="D16" s="17" t="s">
        <v>16</v>
      </c>
      <c r="E16" s="17" t="s">
        <v>17</v>
      </c>
      <c r="F16" s="17">
        <v>2</v>
      </c>
      <c r="G16" s="17">
        <v>0</v>
      </c>
      <c r="H16" s="17">
        <v>0</v>
      </c>
      <c r="I16" s="45">
        <f t="shared" si="2"/>
        <v>2</v>
      </c>
      <c r="J16" s="15">
        <v>4</v>
      </c>
      <c r="K16" s="41"/>
      <c r="L16" s="25" t="s">
        <v>138</v>
      </c>
      <c r="M16" s="111" t="s">
        <v>139</v>
      </c>
      <c r="N16" s="14" t="s">
        <v>140</v>
      </c>
      <c r="O16" s="17" t="s">
        <v>16</v>
      </c>
      <c r="P16" s="17" t="s">
        <v>17</v>
      </c>
      <c r="Q16" s="17">
        <v>2</v>
      </c>
      <c r="R16" s="17">
        <v>0</v>
      </c>
      <c r="S16" s="17">
        <v>0</v>
      </c>
      <c r="T16" s="45">
        <f t="shared" si="4"/>
        <v>2</v>
      </c>
      <c r="U16" s="15">
        <v>4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25" t="s">
        <v>126</v>
      </c>
      <c r="B17" s="111" t="s">
        <v>127</v>
      </c>
      <c r="C17" s="14" t="s">
        <v>128</v>
      </c>
      <c r="D17" s="17" t="s">
        <v>16</v>
      </c>
      <c r="E17" s="17" t="s">
        <v>17</v>
      </c>
      <c r="F17" s="17">
        <v>2</v>
      </c>
      <c r="G17" s="17">
        <v>0</v>
      </c>
      <c r="H17" s="17">
        <v>0</v>
      </c>
      <c r="I17" s="45">
        <f t="shared" si="2"/>
        <v>2</v>
      </c>
      <c r="J17" s="15">
        <v>5</v>
      </c>
      <c r="K17" s="41"/>
      <c r="L17" s="25" t="s">
        <v>141</v>
      </c>
      <c r="M17" s="111" t="s">
        <v>142</v>
      </c>
      <c r="N17" s="14" t="s">
        <v>143</v>
      </c>
      <c r="O17" s="17" t="s">
        <v>16</v>
      </c>
      <c r="P17" s="17" t="s">
        <v>17</v>
      </c>
      <c r="Q17" s="17">
        <v>2</v>
      </c>
      <c r="R17" s="17">
        <v>0</v>
      </c>
      <c r="S17" s="17">
        <v>0</v>
      </c>
      <c r="T17" s="45">
        <f t="shared" si="4"/>
        <v>2</v>
      </c>
      <c r="U17" s="15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25" t="s">
        <v>129</v>
      </c>
      <c r="B18" s="111" t="s">
        <v>130</v>
      </c>
      <c r="C18" s="14" t="s">
        <v>131</v>
      </c>
      <c r="D18" s="17" t="s">
        <v>16</v>
      </c>
      <c r="E18" s="17" t="s">
        <v>17</v>
      </c>
      <c r="F18" s="17">
        <v>2</v>
      </c>
      <c r="G18" s="17">
        <v>0</v>
      </c>
      <c r="H18" s="17">
        <v>0</v>
      </c>
      <c r="I18" s="44">
        <f t="shared" ref="I18:I20" si="5">F18+(G18+H18)/2</f>
        <v>2</v>
      </c>
      <c r="J18" s="17">
        <v>3</v>
      </c>
      <c r="K18" s="13"/>
      <c r="L18" s="25" t="s">
        <v>144</v>
      </c>
      <c r="M18" s="111" t="s">
        <v>145</v>
      </c>
      <c r="N18" s="14" t="s">
        <v>146</v>
      </c>
      <c r="O18" s="17" t="s">
        <v>16</v>
      </c>
      <c r="P18" s="17" t="s">
        <v>17</v>
      </c>
      <c r="Q18" s="17">
        <v>2</v>
      </c>
      <c r="R18" s="17">
        <v>0</v>
      </c>
      <c r="S18" s="17">
        <v>0</v>
      </c>
      <c r="T18" s="44">
        <f t="shared" ref="T18:T20" si="6">Q18+(R18+S18)/2</f>
        <v>2</v>
      </c>
      <c r="U18" s="17">
        <v>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5"/>
      <c r="B19" s="14" t="s">
        <v>26</v>
      </c>
      <c r="C19" s="14" t="s">
        <v>67</v>
      </c>
      <c r="D19" s="17" t="s">
        <v>18</v>
      </c>
      <c r="E19" s="17" t="s">
        <v>17</v>
      </c>
      <c r="F19" s="17">
        <v>2</v>
      </c>
      <c r="G19" s="17">
        <v>0</v>
      </c>
      <c r="H19" s="17">
        <v>0</v>
      </c>
      <c r="I19" s="44">
        <f t="shared" si="5"/>
        <v>2</v>
      </c>
      <c r="J19" s="17">
        <v>3</v>
      </c>
      <c r="K19" s="13"/>
      <c r="L19" s="25" t="s">
        <v>147</v>
      </c>
      <c r="M19" s="111" t="s">
        <v>148</v>
      </c>
      <c r="N19" s="14" t="s">
        <v>149</v>
      </c>
      <c r="O19" s="17" t="s">
        <v>16</v>
      </c>
      <c r="P19" s="17" t="s">
        <v>17</v>
      </c>
      <c r="Q19" s="17">
        <v>0</v>
      </c>
      <c r="R19" s="17">
        <v>2</v>
      </c>
      <c r="S19" s="17">
        <v>0</v>
      </c>
      <c r="T19" s="44">
        <f t="shared" si="6"/>
        <v>1</v>
      </c>
      <c r="U19" s="17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5"/>
      <c r="B20" s="14" t="s">
        <v>27</v>
      </c>
      <c r="C20" s="14" t="s">
        <v>68</v>
      </c>
      <c r="D20" s="17" t="s">
        <v>18</v>
      </c>
      <c r="E20" s="17" t="s">
        <v>19</v>
      </c>
      <c r="F20" s="17">
        <v>2</v>
      </c>
      <c r="G20" s="17">
        <v>0</v>
      </c>
      <c r="H20" s="17">
        <v>0</v>
      </c>
      <c r="I20" s="44">
        <f t="shared" si="5"/>
        <v>2</v>
      </c>
      <c r="J20" s="17">
        <v>3</v>
      </c>
      <c r="K20" s="1"/>
      <c r="L20" s="25"/>
      <c r="M20" s="14" t="s">
        <v>37</v>
      </c>
      <c r="N20" s="14" t="s">
        <v>71</v>
      </c>
      <c r="O20" s="17" t="s">
        <v>18</v>
      </c>
      <c r="P20" s="17" t="s">
        <v>19</v>
      </c>
      <c r="Q20" s="17">
        <v>2</v>
      </c>
      <c r="R20" s="17">
        <v>0</v>
      </c>
      <c r="S20" s="17">
        <v>0</v>
      </c>
      <c r="T20" s="44">
        <f t="shared" si="6"/>
        <v>2</v>
      </c>
      <c r="U20" s="17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5"/>
      <c r="B21" s="14"/>
      <c r="C21" s="14"/>
      <c r="D21" s="17"/>
      <c r="E21" s="17"/>
      <c r="F21" s="17"/>
      <c r="G21" s="17"/>
      <c r="H21" s="17"/>
      <c r="I21" s="44">
        <f t="shared" si="2"/>
        <v>0</v>
      </c>
      <c r="J21" s="17"/>
      <c r="K21" s="13"/>
      <c r="L21" s="25"/>
      <c r="M21" s="14" t="s">
        <v>39</v>
      </c>
      <c r="N21" s="14" t="s">
        <v>73</v>
      </c>
      <c r="O21" s="17" t="s">
        <v>21</v>
      </c>
      <c r="P21" s="17" t="s">
        <v>19</v>
      </c>
      <c r="Q21" s="17">
        <v>2</v>
      </c>
      <c r="R21" s="17">
        <v>0</v>
      </c>
      <c r="S21" s="17">
        <v>0</v>
      </c>
      <c r="T21" s="44">
        <f t="shared" si="4"/>
        <v>2</v>
      </c>
      <c r="U21" s="17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5"/>
      <c r="B22" s="14"/>
      <c r="C22" s="14"/>
      <c r="D22" s="17"/>
      <c r="E22" s="17"/>
      <c r="F22" s="17"/>
      <c r="G22" s="17"/>
      <c r="H22" s="17"/>
      <c r="I22" s="44">
        <f t="shared" si="2"/>
        <v>0</v>
      </c>
      <c r="J22" s="17"/>
      <c r="K22" s="13"/>
      <c r="L22" s="25"/>
      <c r="M22" s="14"/>
      <c r="N22" s="14"/>
      <c r="O22" s="17"/>
      <c r="P22" s="17"/>
      <c r="Q22" s="17"/>
      <c r="R22" s="17"/>
      <c r="S22" s="17"/>
      <c r="T22" s="44">
        <f t="shared" si="4"/>
        <v>0</v>
      </c>
      <c r="U22" s="1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5"/>
      <c r="B23" s="14"/>
      <c r="C23" s="14"/>
      <c r="D23" s="17"/>
      <c r="E23" s="17"/>
      <c r="F23" s="17"/>
      <c r="G23" s="17"/>
      <c r="H23" s="17"/>
      <c r="I23" s="44">
        <f t="shared" si="2"/>
        <v>0</v>
      </c>
      <c r="J23" s="17"/>
      <c r="K23" s="13"/>
      <c r="L23" s="25"/>
      <c r="M23" s="14"/>
      <c r="N23" s="14"/>
      <c r="O23" s="17"/>
      <c r="P23" s="17"/>
      <c r="Q23" s="17"/>
      <c r="R23" s="17"/>
      <c r="S23" s="17"/>
      <c r="T23" s="44">
        <f t="shared" si="4"/>
        <v>0</v>
      </c>
      <c r="U23" s="1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25"/>
      <c r="B24" s="14"/>
      <c r="C24" s="14"/>
      <c r="D24" s="17"/>
      <c r="E24" s="17"/>
      <c r="F24" s="17"/>
      <c r="G24" s="17"/>
      <c r="H24" s="17"/>
      <c r="I24" s="44">
        <f t="shared" si="2"/>
        <v>0</v>
      </c>
      <c r="J24" s="17"/>
      <c r="K24" s="13"/>
      <c r="L24" s="25"/>
      <c r="M24" s="14"/>
      <c r="N24" s="14"/>
      <c r="O24" s="17"/>
      <c r="P24" s="17"/>
      <c r="Q24" s="17"/>
      <c r="R24" s="17"/>
      <c r="S24" s="17"/>
      <c r="T24" s="44">
        <f t="shared" si="4"/>
        <v>0</v>
      </c>
      <c r="U24" s="1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25"/>
      <c r="B25" s="14"/>
      <c r="C25" s="14"/>
      <c r="D25" s="17"/>
      <c r="E25" s="17"/>
      <c r="F25" s="17"/>
      <c r="G25" s="17"/>
      <c r="H25" s="17"/>
      <c r="I25" s="44">
        <f t="shared" si="2"/>
        <v>0</v>
      </c>
      <c r="J25" s="17"/>
      <c r="K25" s="13"/>
      <c r="L25" s="25"/>
      <c r="M25" s="14"/>
      <c r="N25" s="14"/>
      <c r="O25" s="17"/>
      <c r="P25" s="17"/>
      <c r="Q25" s="17"/>
      <c r="R25" s="17"/>
      <c r="S25" s="17"/>
      <c r="T25" s="44">
        <f t="shared" si="4"/>
        <v>0</v>
      </c>
      <c r="U25" s="1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29"/>
      <c r="B26" s="30"/>
      <c r="C26" s="30"/>
      <c r="D26" s="47"/>
      <c r="E26" s="30" t="s">
        <v>28</v>
      </c>
      <c r="F26" s="47">
        <f>SUM(F11:F25)</f>
        <v>21</v>
      </c>
      <c r="G26" s="47">
        <f>SUM(G11:G25)</f>
        <v>0</v>
      </c>
      <c r="H26" s="47">
        <f>SUM(H11:H25)</f>
        <v>0</v>
      </c>
      <c r="I26" s="47">
        <f t="shared" si="2"/>
        <v>21</v>
      </c>
      <c r="J26" s="47">
        <f>SUM(J11:J25)</f>
        <v>30</v>
      </c>
      <c r="K26" s="27"/>
      <c r="L26" s="29"/>
      <c r="M26" s="30"/>
      <c r="N26" s="30"/>
      <c r="O26" s="47"/>
      <c r="P26" s="30" t="s">
        <v>28</v>
      </c>
      <c r="Q26" s="47">
        <f>SUM(Q11:Q25)</f>
        <v>21</v>
      </c>
      <c r="R26" s="47">
        <f>SUM(R11:R25)</f>
        <v>2</v>
      </c>
      <c r="S26" s="47">
        <f>SUM(S11:S25)</f>
        <v>0</v>
      </c>
      <c r="T26" s="47">
        <f t="shared" si="4"/>
        <v>22</v>
      </c>
      <c r="U26" s="47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29"/>
      <c r="B27" s="31"/>
      <c r="C27" s="31"/>
      <c r="D27" s="32"/>
      <c r="E27" s="31" t="s">
        <v>29</v>
      </c>
      <c r="F27" s="32">
        <f>SUMIF(E11:E25,"=UE",F11:F25)</f>
        <v>8</v>
      </c>
      <c r="G27" s="32">
        <f>SUMIF(E11:E25,"=UE",G11:G25)</f>
        <v>0</v>
      </c>
      <c r="H27" s="32">
        <f>SUMIF(E11:E25,"=UE",H11:H25)</f>
        <v>0</v>
      </c>
      <c r="I27" s="32">
        <f t="shared" ref="I27" si="7">SUMIF(H11:H25,"=UE",I11:I25)</f>
        <v>0</v>
      </c>
      <c r="J27" s="47">
        <f>SUMIF(E11:E25,"=UE",J11:J25)</f>
        <v>6</v>
      </c>
      <c r="K27" s="27"/>
      <c r="L27" s="29"/>
      <c r="M27" s="31"/>
      <c r="N27" s="31"/>
      <c r="O27" s="32"/>
      <c r="P27" s="31" t="s">
        <v>29</v>
      </c>
      <c r="Q27" s="32">
        <f>SUMIF(P11:P25,"=UE",Q11:Q25)</f>
        <v>10</v>
      </c>
      <c r="R27" s="32">
        <f>SUMIF(P11:P25,"=UE",R11:R25)</f>
        <v>0</v>
      </c>
      <c r="S27" s="32">
        <f>SUMIF(P11:P25,"=UE",S11:S25)</f>
        <v>0</v>
      </c>
      <c r="T27" s="32">
        <f t="shared" ref="T27" si="8">SUMIF(S11:S25,"=UE",T11:T25)</f>
        <v>0</v>
      </c>
      <c r="U27" s="47">
        <f>SUMIF(P11:P25,"=UE",U11:U25)</f>
        <v>9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3"/>
      <c r="B28" s="34"/>
      <c r="C28" s="34"/>
      <c r="D28" s="35"/>
      <c r="E28" s="34" t="s">
        <v>30</v>
      </c>
      <c r="F28" s="35">
        <f>SUMIF(D11:D25,"=S",F11:F25)</f>
        <v>4</v>
      </c>
      <c r="G28" s="35">
        <f>SUMIF(D11:D25,"=S",G11:G25)</f>
        <v>0</v>
      </c>
      <c r="H28" s="35">
        <f>SUMIF(D11:D25,"=S",H11:H25)</f>
        <v>0</v>
      </c>
      <c r="I28" s="35">
        <f>SUMIF(D11:D25,"=S",I11:I25)</f>
        <v>4</v>
      </c>
      <c r="J28" s="36">
        <f>SUMIF(D11:D25,"=S",J11:J25)</f>
        <v>6</v>
      </c>
      <c r="K28" s="27"/>
      <c r="L28" s="33"/>
      <c r="M28" s="34"/>
      <c r="N28" s="34"/>
      <c r="O28" s="35"/>
      <c r="P28" s="34" t="s">
        <v>30</v>
      </c>
      <c r="Q28" s="35">
        <f>SUMIF(O11:O25,"=S",Q11:Q25)</f>
        <v>2</v>
      </c>
      <c r="R28" s="35">
        <f>SUMIF(O11:O25,"=S",R11:R25)</f>
        <v>0</v>
      </c>
      <c r="S28" s="35">
        <f>SUMIF(O11:O25,"=S",S11:S25)</f>
        <v>0</v>
      </c>
      <c r="T28" s="35">
        <f>SUMIF(O11:O25,"=S",T11:T25)</f>
        <v>2</v>
      </c>
      <c r="U28" s="36">
        <f>SUMIF(O11:O25,"=S",U11:U25)</f>
        <v>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37"/>
      <c r="B29" s="38"/>
      <c r="C29" s="38"/>
      <c r="D29" s="39"/>
      <c r="E29" s="38" t="s">
        <v>31</v>
      </c>
      <c r="F29" s="39">
        <f>SUMIF(D11:D25,"=ÜS",F11:F25)</f>
        <v>0</v>
      </c>
      <c r="G29" s="39">
        <f>SUMIF(D11:D25,"=ÜS",G11:G25)</f>
        <v>0</v>
      </c>
      <c r="H29" s="39">
        <f>SUMIF(D11:D25,"=ÜS",H11:H25)</f>
        <v>0</v>
      </c>
      <c r="I29" s="39">
        <f>SUMIF(D11:D25,"=ÜS",I11:I25)</f>
        <v>0</v>
      </c>
      <c r="J29" s="40">
        <f>SUMIF(D11:D25,"=ÜS",J11:J25)</f>
        <v>0</v>
      </c>
      <c r="K29" s="27"/>
      <c r="L29" s="37"/>
      <c r="M29" s="38"/>
      <c r="N29" s="38"/>
      <c r="O29" s="39"/>
      <c r="P29" s="38" t="s">
        <v>31</v>
      </c>
      <c r="Q29" s="39">
        <f>SUMIF(O11:O25,"=ÜS",Q11:Q25)</f>
        <v>2</v>
      </c>
      <c r="R29" s="39">
        <f>SUMIF(O11:O25,"=ÜS",R11:R25)</f>
        <v>0</v>
      </c>
      <c r="S29" s="39">
        <f>SUMIF(O11:O25,"=ÜS",S11:S25)</f>
        <v>0</v>
      </c>
      <c r="T29" s="39">
        <f>SUMIF(O11:O25,"=ÜS",T11:T25)</f>
        <v>2</v>
      </c>
      <c r="U29" s="40">
        <f>SUMIF(O11:O25,"=ÜS",U11:U25)</f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">
      <c r="A30" s="93" t="s">
        <v>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96" t="s">
        <v>33</v>
      </c>
      <c r="B31" s="97"/>
      <c r="C31" s="97"/>
      <c r="D31" s="97"/>
      <c r="E31" s="97"/>
      <c r="F31" s="97"/>
      <c r="G31" s="97"/>
      <c r="H31" s="97"/>
      <c r="I31" s="97"/>
      <c r="J31" s="97"/>
      <c r="K31" s="18"/>
      <c r="L31" s="96" t="s">
        <v>34</v>
      </c>
      <c r="M31" s="97"/>
      <c r="N31" s="97"/>
      <c r="O31" s="97"/>
      <c r="P31" s="97"/>
      <c r="Q31" s="97"/>
      <c r="R31" s="97"/>
      <c r="S31" s="97"/>
      <c r="T31" s="97"/>
      <c r="U31" s="9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">
      <c r="A32" s="28" t="s">
        <v>6</v>
      </c>
      <c r="B32" s="24" t="s">
        <v>7</v>
      </c>
      <c r="C32" s="22" t="s">
        <v>49</v>
      </c>
      <c r="D32" s="23" t="s">
        <v>8</v>
      </c>
      <c r="E32" s="19" t="s">
        <v>9</v>
      </c>
      <c r="F32" s="47" t="s">
        <v>10</v>
      </c>
      <c r="G32" s="47" t="s">
        <v>11</v>
      </c>
      <c r="H32" s="47" t="s">
        <v>12</v>
      </c>
      <c r="I32" s="47" t="s">
        <v>13</v>
      </c>
      <c r="J32" s="47" t="s">
        <v>14</v>
      </c>
      <c r="K32" s="20"/>
      <c r="L32" s="28" t="s">
        <v>6</v>
      </c>
      <c r="M32" s="24" t="s">
        <v>7</v>
      </c>
      <c r="N32" s="22" t="s">
        <v>49</v>
      </c>
      <c r="O32" s="23" t="s">
        <v>8</v>
      </c>
      <c r="P32" s="19" t="s">
        <v>9</v>
      </c>
      <c r="Q32" s="47" t="s">
        <v>10</v>
      </c>
      <c r="R32" s="47" t="s">
        <v>11</v>
      </c>
      <c r="S32" s="47" t="s">
        <v>12</v>
      </c>
      <c r="T32" s="47" t="s">
        <v>13</v>
      </c>
      <c r="U32" s="47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5" t="s">
        <v>150</v>
      </c>
      <c r="B33" s="111" t="s">
        <v>151</v>
      </c>
      <c r="C33" s="14" t="s">
        <v>152</v>
      </c>
      <c r="D33" s="17" t="s">
        <v>16</v>
      </c>
      <c r="E33" s="17" t="s">
        <v>17</v>
      </c>
      <c r="F33" s="17">
        <v>2</v>
      </c>
      <c r="G33" s="17">
        <v>0</v>
      </c>
      <c r="H33" s="17">
        <v>0</v>
      </c>
      <c r="I33" s="44">
        <f t="shared" ref="I33" si="9">F33+(G33+H33)/2</f>
        <v>2</v>
      </c>
      <c r="J33" s="17">
        <v>3</v>
      </c>
      <c r="K33" s="1"/>
      <c r="L33" s="25" t="s">
        <v>165</v>
      </c>
      <c r="M33" s="111" t="s">
        <v>166</v>
      </c>
      <c r="N33" s="14" t="s">
        <v>167</v>
      </c>
      <c r="O33" s="17" t="s">
        <v>16</v>
      </c>
      <c r="P33" s="17" t="s">
        <v>17</v>
      </c>
      <c r="Q33" s="17">
        <v>2</v>
      </c>
      <c r="R33" s="17">
        <v>0</v>
      </c>
      <c r="S33" s="17">
        <v>0</v>
      </c>
      <c r="T33" s="44">
        <f t="shared" ref="T33" si="10">Q33+(R33+S33)/2</f>
        <v>2</v>
      </c>
      <c r="U33" s="17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5" t="s">
        <v>153</v>
      </c>
      <c r="B34" s="111" t="s">
        <v>154</v>
      </c>
      <c r="C34" s="14" t="s">
        <v>155</v>
      </c>
      <c r="D34" s="17" t="s">
        <v>16</v>
      </c>
      <c r="E34" s="17" t="s">
        <v>19</v>
      </c>
      <c r="F34" s="17">
        <v>2</v>
      </c>
      <c r="G34" s="17">
        <v>1</v>
      </c>
      <c r="H34" s="17">
        <v>0</v>
      </c>
      <c r="I34" s="45">
        <f t="shared" ref="I34:I47" si="11">F34+(G34+H34)/2</f>
        <v>2.5</v>
      </c>
      <c r="J34" s="17">
        <v>5</v>
      </c>
      <c r="K34" s="26"/>
      <c r="L34" s="25" t="s">
        <v>168</v>
      </c>
      <c r="M34" s="111" t="s">
        <v>169</v>
      </c>
      <c r="N34" s="14" t="s">
        <v>170</v>
      </c>
      <c r="O34" s="17" t="s">
        <v>16</v>
      </c>
      <c r="P34" s="17" t="s">
        <v>17</v>
      </c>
      <c r="Q34" s="17">
        <v>2</v>
      </c>
      <c r="R34" s="17">
        <v>1</v>
      </c>
      <c r="S34" s="17">
        <v>0</v>
      </c>
      <c r="T34" s="45">
        <f t="shared" ref="T34:T47" si="12">Q34+(R34+S34)/2</f>
        <v>2.5</v>
      </c>
      <c r="U34" s="17">
        <v>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25" t="s">
        <v>156</v>
      </c>
      <c r="B35" s="111" t="s">
        <v>157</v>
      </c>
      <c r="C35" s="14" t="s">
        <v>158</v>
      </c>
      <c r="D35" s="17" t="s">
        <v>16</v>
      </c>
      <c r="E35" s="17" t="s">
        <v>17</v>
      </c>
      <c r="F35" s="17">
        <v>2</v>
      </c>
      <c r="G35" s="17">
        <v>1</v>
      </c>
      <c r="H35" s="17">
        <v>0</v>
      </c>
      <c r="I35" s="45">
        <f t="shared" si="11"/>
        <v>2.5</v>
      </c>
      <c r="J35" s="15">
        <v>5</v>
      </c>
      <c r="K35" s="1"/>
      <c r="L35" s="25" t="s">
        <v>171</v>
      </c>
      <c r="M35" s="111" t="s">
        <v>172</v>
      </c>
      <c r="N35" s="14" t="s">
        <v>173</v>
      </c>
      <c r="O35" s="17" t="s">
        <v>16</v>
      </c>
      <c r="P35" s="17" t="s">
        <v>17</v>
      </c>
      <c r="Q35" s="17">
        <v>2</v>
      </c>
      <c r="R35" s="17">
        <v>1</v>
      </c>
      <c r="S35" s="17">
        <v>0</v>
      </c>
      <c r="T35" s="45">
        <f t="shared" si="12"/>
        <v>2.5</v>
      </c>
      <c r="U35" s="15">
        <v>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25" t="s">
        <v>159</v>
      </c>
      <c r="B36" s="111" t="s">
        <v>160</v>
      </c>
      <c r="C36" s="14" t="s">
        <v>161</v>
      </c>
      <c r="D36" s="17" t="s">
        <v>16</v>
      </c>
      <c r="E36" s="17" t="s">
        <v>17</v>
      </c>
      <c r="F36" s="17">
        <v>2</v>
      </c>
      <c r="G36" s="17">
        <v>1</v>
      </c>
      <c r="H36" s="17">
        <v>0</v>
      </c>
      <c r="I36" s="45">
        <f t="shared" si="11"/>
        <v>2.5</v>
      </c>
      <c r="J36" s="15">
        <v>5</v>
      </c>
      <c r="K36" s="1"/>
      <c r="L36" s="25" t="s">
        <v>174</v>
      </c>
      <c r="M36" s="111" t="s">
        <v>175</v>
      </c>
      <c r="N36" s="14" t="s">
        <v>176</v>
      </c>
      <c r="O36" s="17" t="s">
        <v>16</v>
      </c>
      <c r="P36" s="17" t="s">
        <v>17</v>
      </c>
      <c r="Q36" s="17">
        <v>2</v>
      </c>
      <c r="R36" s="17">
        <v>1</v>
      </c>
      <c r="S36" s="17">
        <v>0</v>
      </c>
      <c r="T36" s="45">
        <f t="shared" si="12"/>
        <v>2.5</v>
      </c>
      <c r="U36" s="15">
        <v>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25" t="s">
        <v>162</v>
      </c>
      <c r="B37" s="111" t="s">
        <v>163</v>
      </c>
      <c r="C37" s="14" t="s">
        <v>164</v>
      </c>
      <c r="D37" s="17" t="s">
        <v>16</v>
      </c>
      <c r="E37" s="17" t="s">
        <v>17</v>
      </c>
      <c r="F37" s="17">
        <v>2</v>
      </c>
      <c r="G37" s="17">
        <v>0</v>
      </c>
      <c r="H37" s="17">
        <v>0</v>
      </c>
      <c r="I37" s="45">
        <f t="shared" si="11"/>
        <v>2</v>
      </c>
      <c r="J37" s="15">
        <v>4</v>
      </c>
      <c r="K37" s="1"/>
      <c r="L37" s="25" t="s">
        <v>177</v>
      </c>
      <c r="M37" s="111" t="s">
        <v>178</v>
      </c>
      <c r="N37" s="14" t="s">
        <v>179</v>
      </c>
      <c r="O37" s="17" t="s">
        <v>16</v>
      </c>
      <c r="P37" s="17" t="s">
        <v>17</v>
      </c>
      <c r="Q37" s="17">
        <v>2</v>
      </c>
      <c r="R37" s="17">
        <v>1</v>
      </c>
      <c r="S37" s="17">
        <v>0</v>
      </c>
      <c r="T37" s="45">
        <f t="shared" si="12"/>
        <v>2.5</v>
      </c>
      <c r="U37" s="15">
        <v>4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5"/>
      <c r="B38" s="16" t="s">
        <v>38</v>
      </c>
      <c r="C38" s="16" t="s">
        <v>72</v>
      </c>
      <c r="D38" s="17" t="s">
        <v>18</v>
      </c>
      <c r="E38" s="17" t="s">
        <v>19</v>
      </c>
      <c r="F38" s="17">
        <v>2</v>
      </c>
      <c r="G38" s="17">
        <v>2</v>
      </c>
      <c r="H38" s="17">
        <v>0</v>
      </c>
      <c r="I38" s="45">
        <f t="shared" si="11"/>
        <v>3</v>
      </c>
      <c r="J38" s="15">
        <v>5</v>
      </c>
      <c r="K38" s="1"/>
      <c r="L38" s="25" t="s">
        <v>180</v>
      </c>
      <c r="M38" s="111" t="s">
        <v>181</v>
      </c>
      <c r="N38" s="14" t="s">
        <v>182</v>
      </c>
      <c r="O38" s="17" t="s">
        <v>16</v>
      </c>
      <c r="P38" s="17" t="s">
        <v>17</v>
      </c>
      <c r="Q38" s="17">
        <v>0</v>
      </c>
      <c r="R38" s="17">
        <v>2</v>
      </c>
      <c r="S38" s="17">
        <v>0</v>
      </c>
      <c r="T38" s="45">
        <f t="shared" si="12"/>
        <v>1</v>
      </c>
      <c r="U38" s="15">
        <v>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25"/>
      <c r="B39" s="14" t="s">
        <v>40</v>
      </c>
      <c r="C39" s="14" t="s">
        <v>74</v>
      </c>
      <c r="D39" s="17" t="s">
        <v>21</v>
      </c>
      <c r="E39" s="17" t="s">
        <v>19</v>
      </c>
      <c r="F39" s="17">
        <v>2</v>
      </c>
      <c r="G39" s="17">
        <v>0</v>
      </c>
      <c r="H39" s="17">
        <v>0</v>
      </c>
      <c r="I39" s="45">
        <f t="shared" si="11"/>
        <v>2</v>
      </c>
      <c r="J39" s="15">
        <v>3</v>
      </c>
      <c r="K39" s="1"/>
      <c r="L39" s="25"/>
      <c r="M39" s="14" t="s">
        <v>41</v>
      </c>
      <c r="N39" s="14" t="s">
        <v>75</v>
      </c>
      <c r="O39" s="17" t="s">
        <v>18</v>
      </c>
      <c r="P39" s="17" t="s">
        <v>19</v>
      </c>
      <c r="Q39" s="17">
        <v>2</v>
      </c>
      <c r="R39" s="17">
        <v>1</v>
      </c>
      <c r="S39" s="17">
        <v>0</v>
      </c>
      <c r="T39" s="45">
        <f t="shared" si="12"/>
        <v>2.5</v>
      </c>
      <c r="U39" s="15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25"/>
      <c r="B40" s="16"/>
      <c r="C40" s="16"/>
      <c r="D40" s="17"/>
      <c r="E40" s="17"/>
      <c r="F40" s="17"/>
      <c r="G40" s="17"/>
      <c r="H40" s="17"/>
      <c r="I40" s="44">
        <f t="shared" si="11"/>
        <v>0</v>
      </c>
      <c r="J40" s="17"/>
      <c r="K40" s="1"/>
      <c r="L40" s="25"/>
      <c r="M40" s="16" t="s">
        <v>42</v>
      </c>
      <c r="N40" s="16" t="s">
        <v>76</v>
      </c>
      <c r="O40" s="17" t="s">
        <v>18</v>
      </c>
      <c r="P40" s="17" t="s">
        <v>19</v>
      </c>
      <c r="Q40" s="17">
        <v>2</v>
      </c>
      <c r="R40" s="17">
        <v>0</v>
      </c>
      <c r="S40" s="17">
        <v>0</v>
      </c>
      <c r="T40" s="44">
        <f t="shared" si="12"/>
        <v>2</v>
      </c>
      <c r="U40" s="17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25"/>
      <c r="B41" s="14"/>
      <c r="C41" s="14"/>
      <c r="D41" s="17"/>
      <c r="E41" s="17"/>
      <c r="F41" s="17"/>
      <c r="G41" s="17"/>
      <c r="H41" s="17"/>
      <c r="I41" s="44">
        <f t="shared" si="11"/>
        <v>0</v>
      </c>
      <c r="J41" s="17"/>
      <c r="K41" s="1"/>
      <c r="L41" s="25"/>
      <c r="M41" s="16"/>
      <c r="N41" s="16"/>
      <c r="O41" s="17"/>
      <c r="P41" s="17"/>
      <c r="Q41" s="17"/>
      <c r="R41" s="17"/>
      <c r="S41" s="17"/>
      <c r="T41" s="44">
        <f t="shared" ref="T41" si="13">Q41+(R41+S41)/2</f>
        <v>0</v>
      </c>
      <c r="U41" s="1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25"/>
      <c r="B42" s="14"/>
      <c r="C42" s="14"/>
      <c r="D42" s="17"/>
      <c r="E42" s="17"/>
      <c r="F42" s="17"/>
      <c r="G42" s="17"/>
      <c r="H42" s="17"/>
      <c r="I42" s="44">
        <f t="shared" si="11"/>
        <v>0</v>
      </c>
      <c r="J42" s="17"/>
      <c r="K42" s="1"/>
      <c r="L42" s="25"/>
      <c r="M42" s="14"/>
      <c r="N42" s="14"/>
      <c r="O42" s="17"/>
      <c r="P42" s="17"/>
      <c r="Q42" s="17"/>
      <c r="R42" s="17"/>
      <c r="S42" s="17"/>
      <c r="T42" s="44">
        <f t="shared" si="12"/>
        <v>0</v>
      </c>
      <c r="U42" s="1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25"/>
      <c r="B43" s="14"/>
      <c r="C43" s="14"/>
      <c r="D43" s="17"/>
      <c r="E43" s="17"/>
      <c r="F43" s="17"/>
      <c r="G43" s="17"/>
      <c r="H43" s="17"/>
      <c r="I43" s="44">
        <f t="shared" si="11"/>
        <v>0</v>
      </c>
      <c r="J43" s="17"/>
      <c r="K43" s="1"/>
      <c r="L43" s="25"/>
      <c r="M43" s="14"/>
      <c r="N43" s="14"/>
      <c r="O43" s="17"/>
      <c r="P43" s="17"/>
      <c r="Q43" s="17"/>
      <c r="R43" s="17"/>
      <c r="S43" s="17"/>
      <c r="T43" s="44">
        <f t="shared" si="12"/>
        <v>0</v>
      </c>
      <c r="U43" s="1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25"/>
      <c r="B44" s="14"/>
      <c r="C44" s="14"/>
      <c r="D44" s="17"/>
      <c r="E44" s="17"/>
      <c r="F44" s="17"/>
      <c r="G44" s="17"/>
      <c r="H44" s="17"/>
      <c r="I44" s="44">
        <f t="shared" si="11"/>
        <v>0</v>
      </c>
      <c r="J44" s="17"/>
      <c r="K44" s="1"/>
      <c r="L44" s="25"/>
      <c r="M44" s="14"/>
      <c r="N44" s="14"/>
      <c r="O44" s="17"/>
      <c r="P44" s="17"/>
      <c r="Q44" s="17"/>
      <c r="R44" s="17"/>
      <c r="S44" s="17"/>
      <c r="T44" s="44">
        <f t="shared" si="12"/>
        <v>0</v>
      </c>
      <c r="U44" s="17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25"/>
      <c r="B45" s="14"/>
      <c r="C45" s="14"/>
      <c r="D45" s="17"/>
      <c r="E45" s="17"/>
      <c r="F45" s="17"/>
      <c r="G45" s="17"/>
      <c r="H45" s="17"/>
      <c r="I45" s="44">
        <f t="shared" si="11"/>
        <v>0</v>
      </c>
      <c r="J45" s="17"/>
      <c r="K45" s="1"/>
      <c r="L45" s="25"/>
      <c r="M45" s="14"/>
      <c r="N45" s="14"/>
      <c r="O45" s="17"/>
      <c r="P45" s="17"/>
      <c r="Q45" s="17"/>
      <c r="R45" s="17"/>
      <c r="S45" s="17"/>
      <c r="T45" s="44">
        <f t="shared" si="12"/>
        <v>0</v>
      </c>
      <c r="U45" s="17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25"/>
      <c r="B46" s="14"/>
      <c r="C46" s="14"/>
      <c r="D46" s="17"/>
      <c r="E46" s="17"/>
      <c r="F46" s="17"/>
      <c r="G46" s="17"/>
      <c r="H46" s="17"/>
      <c r="I46" s="44">
        <f t="shared" si="11"/>
        <v>0</v>
      </c>
      <c r="J46" s="17"/>
      <c r="K46" s="1"/>
      <c r="L46" s="25"/>
      <c r="M46" s="14"/>
      <c r="N46" s="14"/>
      <c r="O46" s="17"/>
      <c r="P46" s="17"/>
      <c r="Q46" s="17"/>
      <c r="R46" s="17"/>
      <c r="S46" s="17"/>
      <c r="T46" s="44">
        <f t="shared" si="12"/>
        <v>0</v>
      </c>
      <c r="U46" s="1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25"/>
      <c r="B47" s="14"/>
      <c r="C47" s="14"/>
      <c r="D47" s="17"/>
      <c r="E47" s="17"/>
      <c r="F47" s="17"/>
      <c r="G47" s="17"/>
      <c r="H47" s="17"/>
      <c r="I47" s="44">
        <f t="shared" si="11"/>
        <v>0</v>
      </c>
      <c r="J47" s="17"/>
      <c r="K47" s="1"/>
      <c r="L47" s="25"/>
      <c r="M47" s="14"/>
      <c r="N47" s="14"/>
      <c r="O47" s="17"/>
      <c r="P47" s="17"/>
      <c r="Q47" s="17"/>
      <c r="R47" s="17"/>
      <c r="S47" s="17"/>
      <c r="T47" s="44">
        <f t="shared" si="12"/>
        <v>0</v>
      </c>
      <c r="U47" s="1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29"/>
      <c r="B48" s="30"/>
      <c r="C48" s="30"/>
      <c r="D48" s="47"/>
      <c r="E48" s="30" t="s">
        <v>28</v>
      </c>
      <c r="F48" s="47">
        <f>SUM(F33:F47)</f>
        <v>14</v>
      </c>
      <c r="G48" s="47">
        <f t="shared" ref="G48:H48" si="14">SUM(G33:G47)</f>
        <v>5</v>
      </c>
      <c r="H48" s="47">
        <f t="shared" si="14"/>
        <v>0</v>
      </c>
      <c r="I48" s="47">
        <f>F48+(G48+H48)/2</f>
        <v>16.5</v>
      </c>
      <c r="J48" s="47">
        <f>SUM(J33:J47)</f>
        <v>30</v>
      </c>
      <c r="K48" s="21"/>
      <c r="L48" s="29"/>
      <c r="M48" s="30"/>
      <c r="N48" s="30"/>
      <c r="O48" s="47"/>
      <c r="P48" s="30" t="s">
        <v>28</v>
      </c>
      <c r="Q48" s="47">
        <f>SUM(Q33:Q47)</f>
        <v>14</v>
      </c>
      <c r="R48" s="47">
        <f t="shared" ref="R48" si="15">SUM(R33:R47)</f>
        <v>7</v>
      </c>
      <c r="S48" s="47">
        <f t="shared" ref="S48" si="16">SUM(S33:S47)</f>
        <v>0</v>
      </c>
      <c r="T48" s="47">
        <f>Q48+(R48+S48)/2</f>
        <v>17.5</v>
      </c>
      <c r="U48" s="47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29"/>
      <c r="B49" s="31"/>
      <c r="C49" s="31"/>
      <c r="D49" s="32"/>
      <c r="E49" s="31" t="s">
        <v>29</v>
      </c>
      <c r="F49" s="32">
        <f>SUMIF(E33:E47,"=UE",F33:F47)</f>
        <v>6</v>
      </c>
      <c r="G49" s="32">
        <f>SUMIF(E33:E47,"=UE",G33:G47)</f>
        <v>3</v>
      </c>
      <c r="H49" s="32">
        <f>SUMIF(E33:E47,"=UE",H33:H47)</f>
        <v>0</v>
      </c>
      <c r="I49" s="32">
        <f t="shared" ref="I49" si="17">SUMIF(H33:H47,"=UE",I33:I47)</f>
        <v>0</v>
      </c>
      <c r="J49" s="47">
        <f>SUMIF(E33:E47,"=UE",J33:J47)</f>
        <v>13</v>
      </c>
      <c r="K49" s="21"/>
      <c r="L49" s="29"/>
      <c r="M49" s="31"/>
      <c r="N49" s="31"/>
      <c r="O49" s="32"/>
      <c r="P49" s="31" t="s">
        <v>29</v>
      </c>
      <c r="Q49" s="32">
        <f>SUMIF(P33:P47,"=UE",Q33:Q47)</f>
        <v>4</v>
      </c>
      <c r="R49" s="32">
        <f>SUMIF(P33:P47,"=UE",R33:R47)</f>
        <v>1</v>
      </c>
      <c r="S49" s="32">
        <f>SUMIF(P33:P47,"=UE",S33:S47)</f>
        <v>0</v>
      </c>
      <c r="T49" s="32">
        <f t="shared" ref="T49" si="18">SUMIF(S33:S47,"=UE",T33:T47)</f>
        <v>0</v>
      </c>
      <c r="U49" s="47">
        <f>SUMIF(P33:P47,"=UE",U33:U47)</f>
        <v>6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3"/>
      <c r="B50" s="34"/>
      <c r="C50" s="34"/>
      <c r="D50" s="35"/>
      <c r="E50" s="34" t="s">
        <v>30</v>
      </c>
      <c r="F50" s="35">
        <f>SUMIF(D33:D47,"=S",F33:F47)</f>
        <v>2</v>
      </c>
      <c r="G50" s="35">
        <f>SUMIF(D33:D47,"=S",G33:G47)</f>
        <v>2</v>
      </c>
      <c r="H50" s="35">
        <f>SUMIF(D33:D47,"=S",H33:H47)</f>
        <v>0</v>
      </c>
      <c r="I50" s="35">
        <f>SUMIF(D33:D47,"=S",I33:I47)</f>
        <v>3</v>
      </c>
      <c r="J50" s="36">
        <f>SUMIF(D33:D47,"=S",J33:J47)</f>
        <v>5</v>
      </c>
      <c r="K50" s="21"/>
      <c r="L50" s="33"/>
      <c r="M50" s="34"/>
      <c r="N50" s="34"/>
      <c r="O50" s="35"/>
      <c r="P50" s="34" t="s">
        <v>30</v>
      </c>
      <c r="Q50" s="35">
        <f>SUMIF(O33:O47,"=S",Q33:Q47)</f>
        <v>4</v>
      </c>
      <c r="R50" s="35">
        <f>SUMIF(O33:O47,"=S",R33:R47)</f>
        <v>1</v>
      </c>
      <c r="S50" s="35">
        <f>SUMIF(O33:O47,"=S",S33:S47)</f>
        <v>0</v>
      </c>
      <c r="T50" s="35">
        <f>SUMIF(O33:O47,"=S",T33:T47)</f>
        <v>4.5</v>
      </c>
      <c r="U50" s="36">
        <f>SUMIF(O33:O47,"=S",U33:U47)</f>
        <v>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7"/>
      <c r="B51" s="38"/>
      <c r="C51" s="38"/>
      <c r="D51" s="39"/>
      <c r="E51" s="38" t="s">
        <v>31</v>
      </c>
      <c r="F51" s="39">
        <f>SUMIF(D33:D47,"=ÜS",F33:F47)</f>
        <v>2</v>
      </c>
      <c r="G51" s="39">
        <f>SUMIF(D33:D47,"=ÜS",G33:G47)</f>
        <v>0</v>
      </c>
      <c r="H51" s="39">
        <f>SUMIF(D33:D47,"=ÜS",H33:H47)</f>
        <v>0</v>
      </c>
      <c r="I51" s="39">
        <f>SUMIF(D33:D47,"=ÜS",I33:I47)</f>
        <v>2</v>
      </c>
      <c r="J51" s="40">
        <f>SUMIF(D33:D47,"=ÜS",J33:J47)</f>
        <v>3</v>
      </c>
      <c r="K51" s="27"/>
      <c r="L51" s="37"/>
      <c r="M51" s="38"/>
      <c r="N51" s="38"/>
      <c r="O51" s="39"/>
      <c r="P51" s="38" t="s">
        <v>31</v>
      </c>
      <c r="Q51" s="39">
        <f>SUMIF(O33:O47,"=ÜS",Q33:Q47)</f>
        <v>0</v>
      </c>
      <c r="R51" s="39">
        <f>SUMIF(O33:O47,"=ÜS",R33:R47)</f>
        <v>0</v>
      </c>
      <c r="S51" s="39">
        <f>SUMIF(O33:O47,"=ÜS",S33:S47)</f>
        <v>0</v>
      </c>
      <c r="T51" s="39">
        <f>SUMIF(O33:O47,"=ÜS",T33:T47)</f>
        <v>0</v>
      </c>
      <c r="U51" s="40">
        <f>SUMIF(O33:O47,"=ÜS",U33:U47)</f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4"/>
      <c r="B52" s="1"/>
      <c r="C52" s="1"/>
      <c r="D52" s="5"/>
      <c r="E52" s="1"/>
      <c r="F52" s="5"/>
      <c r="G52" s="5"/>
      <c r="H52" s="5"/>
      <c r="I52" s="5"/>
      <c r="J52" s="5"/>
      <c r="K52" s="1"/>
      <c r="L52" s="4"/>
      <c r="M52" s="1"/>
      <c r="N52" s="1"/>
      <c r="O52" s="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4"/>
      <c r="B53" s="1"/>
      <c r="C53" s="1"/>
      <c r="D53" s="5"/>
      <c r="E53" s="1"/>
      <c r="F53" s="5"/>
      <c r="G53" s="5"/>
      <c r="H53" s="5"/>
      <c r="I53" s="5"/>
      <c r="J53" s="5"/>
      <c r="K53" s="1"/>
      <c r="L53" s="4"/>
      <c r="M53" s="1"/>
      <c r="N53" s="1"/>
      <c r="O53" s="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4"/>
      <c r="B54" s="1"/>
      <c r="C54" s="1"/>
      <c r="D54" s="5"/>
      <c r="E54" s="1"/>
      <c r="F54" s="5"/>
      <c r="G54" s="5"/>
      <c r="H54" s="5"/>
      <c r="I54" s="5"/>
      <c r="J54" s="5"/>
      <c r="K54" s="1"/>
      <c r="L54" s="4"/>
      <c r="M54" s="1"/>
      <c r="N54" s="1"/>
      <c r="O54" s="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32.1" customHeight="1" x14ac:dyDescent="0.2">
      <c r="A55" s="106" t="s">
        <v>43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8"/>
      <c r="L55" s="107"/>
      <c r="M55" s="107"/>
      <c r="N55" s="107"/>
      <c r="O55" s="107"/>
      <c r="P55" s="107"/>
      <c r="Q55" s="107"/>
      <c r="R55" s="107"/>
      <c r="S55" s="107"/>
      <c r="T55" s="107"/>
      <c r="U55" s="109"/>
      <c r="V55" s="1"/>
      <c r="W55" s="105"/>
      <c r="X55" s="105"/>
      <c r="Y55" s="105"/>
      <c r="Z55" s="105"/>
      <c r="AA55" s="105"/>
      <c r="AB55" s="105"/>
      <c r="AC55" s="105"/>
      <c r="AD55" s="105"/>
      <c r="AE55" s="1"/>
      <c r="AF55" s="1"/>
      <c r="AG55" s="1"/>
    </row>
    <row r="56" spans="1:33" ht="32.1" customHeight="1" x14ac:dyDescent="0.2">
      <c r="A56" s="73" t="s">
        <v>6</v>
      </c>
      <c r="B56" s="24" t="s">
        <v>7</v>
      </c>
      <c r="C56" s="22" t="s">
        <v>49</v>
      </c>
      <c r="D56" s="23" t="s">
        <v>8</v>
      </c>
      <c r="E56" s="19" t="s">
        <v>9</v>
      </c>
      <c r="F56" s="73" t="s">
        <v>10</v>
      </c>
      <c r="G56" s="73" t="s">
        <v>11</v>
      </c>
      <c r="H56" s="73" t="s">
        <v>12</v>
      </c>
      <c r="I56" s="73" t="s">
        <v>13</v>
      </c>
      <c r="J56" s="73" t="s">
        <v>14</v>
      </c>
      <c r="K56" s="72"/>
      <c r="L56" s="73" t="s">
        <v>6</v>
      </c>
      <c r="M56" s="24" t="s">
        <v>7</v>
      </c>
      <c r="N56" s="22" t="s">
        <v>49</v>
      </c>
      <c r="O56" s="23" t="s">
        <v>8</v>
      </c>
      <c r="P56" s="19" t="s">
        <v>9</v>
      </c>
      <c r="Q56" s="73" t="s">
        <v>10</v>
      </c>
      <c r="R56" s="73" t="s">
        <v>11</v>
      </c>
      <c r="S56" s="73" t="s">
        <v>12</v>
      </c>
      <c r="T56" s="73" t="s">
        <v>13</v>
      </c>
      <c r="U56" s="73" t="s">
        <v>14</v>
      </c>
      <c r="V56" s="1"/>
      <c r="W56" s="8"/>
      <c r="X56" s="9"/>
      <c r="Y56" s="7"/>
      <c r="Z56" s="7"/>
      <c r="AA56" s="7"/>
      <c r="AB56" s="7"/>
      <c r="AC56" s="7"/>
      <c r="AD56" s="10"/>
      <c r="AE56" s="1"/>
      <c r="AF56" s="1"/>
      <c r="AG56" s="1"/>
    </row>
    <row r="57" spans="1:33" ht="15.95" customHeight="1" x14ac:dyDescent="0.2">
      <c r="A57" s="96" t="s">
        <v>4</v>
      </c>
      <c r="B57" s="97"/>
      <c r="C57" s="97"/>
      <c r="D57" s="97"/>
      <c r="E57" s="97"/>
      <c r="F57" s="97"/>
      <c r="G57" s="97"/>
      <c r="H57" s="97"/>
      <c r="I57" s="97"/>
      <c r="J57" s="97"/>
      <c r="K57" s="72"/>
      <c r="L57" s="96" t="s">
        <v>5</v>
      </c>
      <c r="M57" s="97"/>
      <c r="N57" s="97"/>
      <c r="O57" s="97"/>
      <c r="P57" s="97"/>
      <c r="Q57" s="97"/>
      <c r="R57" s="97"/>
      <c r="S57" s="97"/>
      <c r="T57" s="97"/>
      <c r="U57" s="97"/>
      <c r="V57" s="1"/>
      <c r="W57" s="12"/>
      <c r="X57" s="12"/>
      <c r="Y57" s="12"/>
      <c r="Z57" s="12"/>
      <c r="AA57" s="12"/>
      <c r="AB57" s="12"/>
      <c r="AC57" s="12"/>
      <c r="AD57" s="12"/>
      <c r="AE57" s="1"/>
      <c r="AF57" s="1"/>
      <c r="AG57" s="1"/>
    </row>
    <row r="58" spans="1:33" ht="15.95" customHeight="1" x14ac:dyDescent="0.2">
      <c r="A58" s="25" t="s">
        <v>183</v>
      </c>
      <c r="B58" s="112" t="s">
        <v>184</v>
      </c>
      <c r="C58" s="14" t="s">
        <v>185</v>
      </c>
      <c r="D58" s="17" t="s">
        <v>18</v>
      </c>
      <c r="E58" s="17" t="s">
        <v>17</v>
      </c>
      <c r="F58" s="17">
        <v>2</v>
      </c>
      <c r="G58" s="17">
        <v>0</v>
      </c>
      <c r="H58" s="17">
        <v>0</v>
      </c>
      <c r="I58" s="44">
        <f t="shared" ref="I58:I67" si="19">F58+(G58+H58)/2</f>
        <v>2</v>
      </c>
      <c r="J58" s="17">
        <v>3</v>
      </c>
      <c r="K58" s="1"/>
      <c r="L58" s="25" t="s">
        <v>205</v>
      </c>
      <c r="M58" s="112" t="s">
        <v>206</v>
      </c>
      <c r="N58" s="112" t="s">
        <v>207</v>
      </c>
      <c r="O58" s="17" t="s">
        <v>18</v>
      </c>
      <c r="P58" s="17" t="s">
        <v>17</v>
      </c>
      <c r="Q58" s="17">
        <v>3</v>
      </c>
      <c r="R58" s="17">
        <v>0</v>
      </c>
      <c r="S58" s="17">
        <v>0</v>
      </c>
      <c r="T58" s="44">
        <f t="shared" ref="T58:T67" si="20">Q58+(R58+S58)/2</f>
        <v>3</v>
      </c>
      <c r="U58" s="17">
        <v>3</v>
      </c>
      <c r="V58" s="1"/>
      <c r="W58" s="12"/>
      <c r="X58" s="12"/>
      <c r="Y58" s="12"/>
      <c r="Z58" s="12"/>
      <c r="AA58" s="12"/>
      <c r="AB58" s="12"/>
      <c r="AC58" s="12"/>
      <c r="AD58" s="12"/>
      <c r="AE58" s="1"/>
      <c r="AF58" s="1"/>
      <c r="AG58" s="1"/>
    </row>
    <row r="59" spans="1:33" ht="15.95" customHeight="1" x14ac:dyDescent="0.2">
      <c r="A59" s="25" t="s">
        <v>186</v>
      </c>
      <c r="B59" s="113" t="s">
        <v>187</v>
      </c>
      <c r="C59" s="113" t="s">
        <v>188</v>
      </c>
      <c r="D59" s="17" t="s">
        <v>18</v>
      </c>
      <c r="E59" s="17" t="s">
        <v>19</v>
      </c>
      <c r="F59" s="17">
        <v>2</v>
      </c>
      <c r="G59" s="17">
        <v>0</v>
      </c>
      <c r="H59" s="17">
        <v>0</v>
      </c>
      <c r="I59" s="44">
        <f t="shared" si="19"/>
        <v>2</v>
      </c>
      <c r="J59" s="17">
        <v>3</v>
      </c>
      <c r="K59" s="1"/>
      <c r="L59" s="25" t="s">
        <v>208</v>
      </c>
      <c r="M59" s="112" t="s">
        <v>209</v>
      </c>
      <c r="N59" s="112" t="s">
        <v>210</v>
      </c>
      <c r="O59" s="17" t="s">
        <v>18</v>
      </c>
      <c r="P59" s="17" t="s">
        <v>19</v>
      </c>
      <c r="Q59" s="17">
        <v>2</v>
      </c>
      <c r="R59" s="17">
        <v>0</v>
      </c>
      <c r="S59" s="17">
        <v>0</v>
      </c>
      <c r="T59" s="44">
        <f t="shared" si="20"/>
        <v>2</v>
      </c>
      <c r="U59" s="17">
        <v>3</v>
      </c>
      <c r="V59" s="1"/>
      <c r="W59" s="12"/>
      <c r="X59" s="12"/>
      <c r="Y59" s="12"/>
      <c r="Z59" s="12"/>
      <c r="AA59" s="12"/>
      <c r="AB59" s="12"/>
      <c r="AC59" s="12"/>
      <c r="AD59" s="12"/>
      <c r="AE59" s="1"/>
      <c r="AF59" s="1"/>
      <c r="AG59" s="1"/>
    </row>
    <row r="60" spans="1:33" ht="15.95" customHeight="1" x14ac:dyDescent="0.2">
      <c r="A60" s="25" t="s">
        <v>189</v>
      </c>
      <c r="B60" s="112" t="s">
        <v>190</v>
      </c>
      <c r="C60" s="112" t="s">
        <v>191</v>
      </c>
      <c r="D60" s="17" t="s">
        <v>18</v>
      </c>
      <c r="E60" s="17" t="s">
        <v>17</v>
      </c>
      <c r="F60" s="17">
        <v>3</v>
      </c>
      <c r="G60" s="17">
        <v>0</v>
      </c>
      <c r="H60" s="17">
        <v>0</v>
      </c>
      <c r="I60" s="44">
        <f t="shared" si="19"/>
        <v>3</v>
      </c>
      <c r="J60" s="17">
        <v>3</v>
      </c>
      <c r="K60" s="1"/>
      <c r="L60" s="25" t="s">
        <v>211</v>
      </c>
      <c r="M60" s="112" t="s">
        <v>212</v>
      </c>
      <c r="N60" s="112" t="s">
        <v>213</v>
      </c>
      <c r="O60" s="17" t="s">
        <v>18</v>
      </c>
      <c r="P60" s="17" t="s">
        <v>17</v>
      </c>
      <c r="Q60" s="17">
        <v>3</v>
      </c>
      <c r="R60" s="17">
        <v>0</v>
      </c>
      <c r="S60" s="17">
        <v>0</v>
      </c>
      <c r="T60" s="44">
        <f t="shared" si="20"/>
        <v>3</v>
      </c>
      <c r="U60" s="17">
        <v>3</v>
      </c>
      <c r="V60" s="1"/>
      <c r="W60" s="12"/>
      <c r="X60" s="12"/>
      <c r="Y60" s="12"/>
      <c r="Z60" s="12"/>
      <c r="AA60" s="12"/>
      <c r="AB60" s="12"/>
      <c r="AC60" s="12"/>
      <c r="AD60" s="12"/>
      <c r="AE60" s="1"/>
      <c r="AF60" s="1"/>
      <c r="AG60" s="1"/>
    </row>
    <row r="61" spans="1:33" ht="15.95" customHeight="1" x14ac:dyDescent="0.2">
      <c r="A61" s="25" t="s">
        <v>192</v>
      </c>
      <c r="B61" s="112" t="s">
        <v>193</v>
      </c>
      <c r="C61" s="112" t="s">
        <v>194</v>
      </c>
      <c r="D61" s="17" t="s">
        <v>18</v>
      </c>
      <c r="E61" s="17" t="s">
        <v>19</v>
      </c>
      <c r="F61" s="17">
        <v>3</v>
      </c>
      <c r="G61" s="17">
        <v>0</v>
      </c>
      <c r="H61" s="17">
        <v>0</v>
      </c>
      <c r="I61" s="44">
        <f t="shared" si="19"/>
        <v>3</v>
      </c>
      <c r="J61" s="17">
        <v>3</v>
      </c>
      <c r="K61" s="1"/>
      <c r="L61" s="25" t="s">
        <v>214</v>
      </c>
      <c r="M61" s="112" t="s">
        <v>215</v>
      </c>
      <c r="N61" s="112" t="s">
        <v>216</v>
      </c>
      <c r="O61" s="17" t="s">
        <v>18</v>
      </c>
      <c r="P61" s="17" t="s">
        <v>17</v>
      </c>
      <c r="Q61" s="17">
        <v>2</v>
      </c>
      <c r="R61" s="17">
        <v>0</v>
      </c>
      <c r="S61" s="17">
        <v>0</v>
      </c>
      <c r="T61" s="44">
        <f t="shared" si="20"/>
        <v>2</v>
      </c>
      <c r="U61" s="17">
        <v>3</v>
      </c>
      <c r="V61" s="1"/>
      <c r="W61" s="12"/>
      <c r="X61" s="12"/>
      <c r="Y61" s="12"/>
      <c r="Z61" s="12"/>
      <c r="AA61" s="12"/>
      <c r="AB61" s="12"/>
      <c r="AC61" s="12"/>
      <c r="AD61" s="12"/>
      <c r="AE61" s="1"/>
      <c r="AF61" s="1"/>
      <c r="AG61" s="1"/>
    </row>
    <row r="62" spans="1:33" ht="15.95" customHeight="1" x14ac:dyDescent="0.2">
      <c r="A62" s="25" t="s">
        <v>195</v>
      </c>
      <c r="B62" s="112" t="s">
        <v>196</v>
      </c>
      <c r="C62" s="112" t="s">
        <v>197</v>
      </c>
      <c r="D62" s="17" t="s">
        <v>18</v>
      </c>
      <c r="E62" s="17" t="s">
        <v>19</v>
      </c>
      <c r="F62" s="17">
        <v>2</v>
      </c>
      <c r="G62" s="17">
        <v>0</v>
      </c>
      <c r="H62" s="17">
        <v>0</v>
      </c>
      <c r="I62" s="44">
        <f t="shared" si="19"/>
        <v>2</v>
      </c>
      <c r="J62" s="17">
        <v>3</v>
      </c>
      <c r="K62" s="1"/>
      <c r="L62" s="25" t="s">
        <v>217</v>
      </c>
      <c r="M62" s="112" t="s">
        <v>218</v>
      </c>
      <c r="N62" s="112" t="s">
        <v>219</v>
      </c>
      <c r="O62" s="17" t="s">
        <v>18</v>
      </c>
      <c r="P62" s="17" t="s">
        <v>19</v>
      </c>
      <c r="Q62" s="17">
        <v>3</v>
      </c>
      <c r="R62" s="17">
        <v>0</v>
      </c>
      <c r="S62" s="17">
        <v>0</v>
      </c>
      <c r="T62" s="44">
        <f t="shared" si="20"/>
        <v>3</v>
      </c>
      <c r="U62" s="17">
        <v>3</v>
      </c>
      <c r="V62" s="1"/>
      <c r="W62" s="12"/>
      <c r="X62" s="12"/>
      <c r="Y62" s="12"/>
      <c r="Z62" s="12"/>
      <c r="AA62" s="12"/>
      <c r="AB62" s="12"/>
      <c r="AC62" s="12"/>
      <c r="AD62" s="12"/>
      <c r="AE62" s="1"/>
      <c r="AF62" s="1"/>
      <c r="AG62" s="1"/>
    </row>
    <row r="63" spans="1:33" ht="15.95" customHeight="1" x14ac:dyDescent="0.2">
      <c r="A63" s="25" t="s">
        <v>198</v>
      </c>
      <c r="B63" s="112" t="s">
        <v>199</v>
      </c>
      <c r="C63" s="112" t="s">
        <v>200</v>
      </c>
      <c r="D63" s="17" t="s">
        <v>18</v>
      </c>
      <c r="E63" s="17" t="s">
        <v>17</v>
      </c>
      <c r="F63" s="17">
        <v>2</v>
      </c>
      <c r="G63" s="17">
        <v>0</v>
      </c>
      <c r="H63" s="17">
        <v>0</v>
      </c>
      <c r="I63" s="44">
        <f t="shared" si="19"/>
        <v>2</v>
      </c>
      <c r="J63" s="17">
        <v>3</v>
      </c>
      <c r="K63" s="1"/>
      <c r="L63" s="25" t="s">
        <v>220</v>
      </c>
      <c r="M63" s="112" t="s">
        <v>221</v>
      </c>
      <c r="N63" s="112" t="s">
        <v>222</v>
      </c>
      <c r="O63" s="17" t="s">
        <v>18</v>
      </c>
      <c r="P63" s="17" t="s">
        <v>19</v>
      </c>
      <c r="Q63" s="17">
        <v>2</v>
      </c>
      <c r="R63" s="17">
        <v>0</v>
      </c>
      <c r="S63" s="17">
        <v>0</v>
      </c>
      <c r="T63" s="44">
        <f t="shared" si="20"/>
        <v>2</v>
      </c>
      <c r="U63" s="17">
        <v>3</v>
      </c>
      <c r="V63" s="1"/>
      <c r="W63" s="12"/>
      <c r="X63" s="12"/>
      <c r="Y63" s="12"/>
      <c r="Z63" s="12"/>
      <c r="AA63" s="12"/>
      <c r="AB63" s="12"/>
      <c r="AC63" s="12"/>
      <c r="AD63" s="12"/>
      <c r="AE63" s="1"/>
      <c r="AF63" s="1"/>
      <c r="AG63" s="1"/>
    </row>
    <row r="64" spans="1:33" ht="15.95" customHeight="1" x14ac:dyDescent="0.2">
      <c r="A64" s="25" t="s">
        <v>201</v>
      </c>
      <c r="B64" s="14"/>
      <c r="C64" s="14"/>
      <c r="D64" s="17" t="s">
        <v>18</v>
      </c>
      <c r="E64" s="17" t="s">
        <v>19</v>
      </c>
      <c r="F64" s="17">
        <v>2</v>
      </c>
      <c r="G64" s="17">
        <v>0</v>
      </c>
      <c r="H64" s="17">
        <v>0</v>
      </c>
      <c r="I64" s="44">
        <f t="shared" si="19"/>
        <v>2</v>
      </c>
      <c r="J64" s="17">
        <v>3</v>
      </c>
      <c r="K64" s="1"/>
      <c r="L64" s="25" t="s">
        <v>223</v>
      </c>
      <c r="M64" s="112" t="s">
        <v>224</v>
      </c>
      <c r="N64" s="112" t="s">
        <v>225</v>
      </c>
      <c r="O64" s="17" t="s">
        <v>18</v>
      </c>
      <c r="P64" s="17" t="s">
        <v>19</v>
      </c>
      <c r="Q64" s="17">
        <v>2</v>
      </c>
      <c r="R64" s="17">
        <v>0</v>
      </c>
      <c r="S64" s="17">
        <v>0</v>
      </c>
      <c r="T64" s="44">
        <f t="shared" si="20"/>
        <v>2</v>
      </c>
      <c r="U64" s="17">
        <v>3</v>
      </c>
      <c r="V64" s="1"/>
      <c r="W64" s="12"/>
      <c r="X64" s="12"/>
      <c r="Y64" s="12"/>
      <c r="Z64" s="12"/>
      <c r="AA64" s="12"/>
      <c r="AB64" s="12"/>
      <c r="AC64" s="12"/>
      <c r="AD64" s="12"/>
      <c r="AE64" s="1"/>
      <c r="AF64" s="1"/>
      <c r="AG64" s="1"/>
    </row>
    <row r="65" spans="1:33" ht="15.95" customHeight="1" x14ac:dyDescent="0.2">
      <c r="A65" s="25" t="s">
        <v>202</v>
      </c>
      <c r="B65" s="14"/>
      <c r="C65" s="14"/>
      <c r="D65" s="17" t="s">
        <v>18</v>
      </c>
      <c r="E65" s="17" t="s">
        <v>19</v>
      </c>
      <c r="F65" s="17">
        <v>2</v>
      </c>
      <c r="G65" s="17">
        <v>0</v>
      </c>
      <c r="H65" s="17">
        <v>0</v>
      </c>
      <c r="I65" s="44">
        <f t="shared" si="19"/>
        <v>2</v>
      </c>
      <c r="J65" s="17">
        <v>3</v>
      </c>
      <c r="K65" s="1"/>
      <c r="L65" s="25" t="s">
        <v>226</v>
      </c>
      <c r="M65" s="14"/>
      <c r="N65" s="14"/>
      <c r="O65" s="17" t="s">
        <v>18</v>
      </c>
      <c r="P65" s="17" t="s">
        <v>19</v>
      </c>
      <c r="Q65" s="17">
        <v>2</v>
      </c>
      <c r="R65" s="17">
        <v>0</v>
      </c>
      <c r="S65" s="17">
        <v>0</v>
      </c>
      <c r="T65" s="44">
        <f t="shared" si="20"/>
        <v>2</v>
      </c>
      <c r="U65" s="17">
        <v>3</v>
      </c>
      <c r="V65" s="1"/>
      <c r="W65" s="12"/>
      <c r="X65" s="12"/>
      <c r="Y65" s="12"/>
      <c r="Z65" s="12"/>
      <c r="AA65" s="12"/>
      <c r="AB65" s="12"/>
      <c r="AC65" s="12"/>
      <c r="AD65" s="12"/>
      <c r="AE65" s="1"/>
      <c r="AF65" s="1"/>
      <c r="AG65" s="1"/>
    </row>
    <row r="66" spans="1:33" ht="15.95" customHeight="1" x14ac:dyDescent="0.2">
      <c r="A66" s="25" t="s">
        <v>203</v>
      </c>
      <c r="B66" s="14"/>
      <c r="C66" s="14"/>
      <c r="D66" s="17" t="s">
        <v>18</v>
      </c>
      <c r="E66" s="17" t="s">
        <v>19</v>
      </c>
      <c r="F66" s="17">
        <v>2</v>
      </c>
      <c r="G66" s="17">
        <v>0</v>
      </c>
      <c r="H66" s="17">
        <v>0</v>
      </c>
      <c r="I66" s="44">
        <f t="shared" si="19"/>
        <v>2</v>
      </c>
      <c r="J66" s="17">
        <v>3</v>
      </c>
      <c r="K66" s="1"/>
      <c r="L66" s="25" t="s">
        <v>227</v>
      </c>
      <c r="M66" s="14"/>
      <c r="N66" s="14"/>
      <c r="O66" s="17" t="s">
        <v>18</v>
      </c>
      <c r="P66" s="17" t="s">
        <v>19</v>
      </c>
      <c r="Q66" s="17">
        <v>2</v>
      </c>
      <c r="R66" s="17">
        <v>0</v>
      </c>
      <c r="S66" s="17">
        <v>0</v>
      </c>
      <c r="T66" s="44">
        <f t="shared" si="20"/>
        <v>2</v>
      </c>
      <c r="U66" s="17">
        <v>3</v>
      </c>
      <c r="V66" s="1"/>
      <c r="W66" s="12"/>
      <c r="X66" s="12"/>
      <c r="Y66" s="12"/>
      <c r="Z66" s="12"/>
      <c r="AA66" s="12"/>
      <c r="AB66" s="12"/>
      <c r="AC66" s="12"/>
      <c r="AD66" s="12"/>
      <c r="AE66" s="1"/>
      <c r="AF66" s="1"/>
      <c r="AG66" s="1"/>
    </row>
    <row r="67" spans="1:33" ht="15.95" customHeight="1" x14ac:dyDescent="0.2">
      <c r="A67" s="25" t="s">
        <v>204</v>
      </c>
      <c r="B67" s="14"/>
      <c r="C67" s="14"/>
      <c r="D67" s="17" t="s">
        <v>18</v>
      </c>
      <c r="E67" s="17" t="s">
        <v>19</v>
      </c>
      <c r="F67" s="17">
        <v>2</v>
      </c>
      <c r="G67" s="17">
        <v>0</v>
      </c>
      <c r="H67" s="17">
        <v>0</v>
      </c>
      <c r="I67" s="44">
        <f t="shared" si="19"/>
        <v>2</v>
      </c>
      <c r="J67" s="17">
        <v>3</v>
      </c>
      <c r="K67" s="1"/>
      <c r="L67" s="25" t="s">
        <v>228</v>
      </c>
      <c r="M67" s="14"/>
      <c r="N67" s="14"/>
      <c r="O67" s="17" t="s">
        <v>18</v>
      </c>
      <c r="P67" s="17" t="s">
        <v>19</v>
      </c>
      <c r="Q67" s="17">
        <v>2</v>
      </c>
      <c r="R67" s="17">
        <v>0</v>
      </c>
      <c r="S67" s="17">
        <v>0</v>
      </c>
      <c r="T67" s="44">
        <f t="shared" si="20"/>
        <v>2</v>
      </c>
      <c r="U67" s="17">
        <v>3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96" t="s">
        <v>33</v>
      </c>
      <c r="B68" s="97"/>
      <c r="C68" s="97"/>
      <c r="D68" s="97"/>
      <c r="E68" s="97"/>
      <c r="F68" s="97"/>
      <c r="G68" s="97"/>
      <c r="H68" s="97"/>
      <c r="I68" s="97"/>
      <c r="J68" s="97"/>
      <c r="K68" s="78"/>
      <c r="L68" s="96" t="s">
        <v>34</v>
      </c>
      <c r="M68" s="97"/>
      <c r="N68" s="97"/>
      <c r="O68" s="97"/>
      <c r="P68" s="97"/>
      <c r="Q68" s="97"/>
      <c r="R68" s="97"/>
      <c r="S68" s="97"/>
      <c r="T68" s="97"/>
      <c r="U68" s="97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25" t="s">
        <v>229</v>
      </c>
      <c r="B69" s="112" t="s">
        <v>230</v>
      </c>
      <c r="C69" s="112" t="s">
        <v>231</v>
      </c>
      <c r="D69" s="17" t="s">
        <v>18</v>
      </c>
      <c r="E69" s="17" t="s">
        <v>17</v>
      </c>
      <c r="F69" s="17">
        <v>2</v>
      </c>
      <c r="G69" s="17">
        <v>2</v>
      </c>
      <c r="H69" s="17">
        <v>0</v>
      </c>
      <c r="I69" s="44">
        <f t="shared" ref="I69:I78" si="21">F69+(G69+H69)/2</f>
        <v>3</v>
      </c>
      <c r="J69" s="17">
        <v>5</v>
      </c>
      <c r="K69" s="1"/>
      <c r="L69" s="25" t="s">
        <v>253</v>
      </c>
      <c r="M69" s="112" t="s">
        <v>254</v>
      </c>
      <c r="N69" s="112" t="s">
        <v>255</v>
      </c>
      <c r="O69" s="17" t="s">
        <v>18</v>
      </c>
      <c r="P69" s="17" t="s">
        <v>19</v>
      </c>
      <c r="Q69" s="17">
        <v>2</v>
      </c>
      <c r="R69" s="17">
        <v>1</v>
      </c>
      <c r="S69" s="17">
        <v>0</v>
      </c>
      <c r="T69" s="44">
        <f t="shared" ref="T69:T78" si="22">Q69+(R69+S69)/2</f>
        <v>2.5</v>
      </c>
      <c r="U69" s="17">
        <v>4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25" t="s">
        <v>232</v>
      </c>
      <c r="B70" s="112" t="s">
        <v>233</v>
      </c>
      <c r="C70" s="112" t="s">
        <v>234</v>
      </c>
      <c r="D70" s="17" t="s">
        <v>18</v>
      </c>
      <c r="E70" s="17" t="s">
        <v>19</v>
      </c>
      <c r="F70" s="17">
        <v>2</v>
      </c>
      <c r="G70" s="17">
        <v>0</v>
      </c>
      <c r="H70" s="17">
        <v>0</v>
      </c>
      <c r="I70" s="44">
        <f t="shared" si="21"/>
        <v>2</v>
      </c>
      <c r="J70" s="17">
        <v>3</v>
      </c>
      <c r="K70" s="1"/>
      <c r="L70" s="25" t="s">
        <v>256</v>
      </c>
      <c r="M70" s="112" t="s">
        <v>257</v>
      </c>
      <c r="N70" s="112" t="s">
        <v>258</v>
      </c>
      <c r="O70" s="17" t="s">
        <v>18</v>
      </c>
      <c r="P70" s="17" t="s">
        <v>19</v>
      </c>
      <c r="Q70" s="17">
        <v>2</v>
      </c>
      <c r="R70" s="17">
        <v>0</v>
      </c>
      <c r="S70" s="17">
        <v>0</v>
      </c>
      <c r="T70" s="44">
        <f t="shared" si="22"/>
        <v>2</v>
      </c>
      <c r="U70" s="17">
        <v>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25" t="s">
        <v>235</v>
      </c>
      <c r="B71" s="112" t="s">
        <v>236</v>
      </c>
      <c r="C71" s="112" t="s">
        <v>237</v>
      </c>
      <c r="D71" s="17" t="s">
        <v>18</v>
      </c>
      <c r="E71" s="17" t="s">
        <v>19</v>
      </c>
      <c r="F71" s="17">
        <v>2</v>
      </c>
      <c r="G71" s="17">
        <v>2</v>
      </c>
      <c r="H71" s="17">
        <v>0</v>
      </c>
      <c r="I71" s="44">
        <f t="shared" si="21"/>
        <v>3</v>
      </c>
      <c r="J71" s="17">
        <v>5</v>
      </c>
      <c r="K71" s="1"/>
      <c r="L71" s="25" t="s">
        <v>259</v>
      </c>
      <c r="M71" s="112" t="s">
        <v>260</v>
      </c>
      <c r="N71" s="112" t="s">
        <v>261</v>
      </c>
      <c r="O71" s="17" t="s">
        <v>18</v>
      </c>
      <c r="P71" s="17" t="s">
        <v>19</v>
      </c>
      <c r="Q71" s="17">
        <v>2</v>
      </c>
      <c r="R71" s="17">
        <v>1</v>
      </c>
      <c r="S71" s="17">
        <v>0</v>
      </c>
      <c r="T71" s="44">
        <f t="shared" si="22"/>
        <v>2.5</v>
      </c>
      <c r="U71" s="17">
        <v>4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25" t="s">
        <v>238</v>
      </c>
      <c r="B72" s="112" t="s">
        <v>239</v>
      </c>
      <c r="C72" s="112" t="s">
        <v>240</v>
      </c>
      <c r="D72" s="17" t="s">
        <v>18</v>
      </c>
      <c r="E72" s="17" t="s">
        <v>19</v>
      </c>
      <c r="F72" s="17">
        <v>2</v>
      </c>
      <c r="G72" s="17">
        <v>0</v>
      </c>
      <c r="H72" s="17">
        <v>0</v>
      </c>
      <c r="I72" s="44">
        <f t="shared" si="21"/>
        <v>2</v>
      </c>
      <c r="J72" s="17">
        <v>3</v>
      </c>
      <c r="K72" s="1"/>
      <c r="L72" s="25" t="s">
        <v>262</v>
      </c>
      <c r="M72" s="112" t="s">
        <v>263</v>
      </c>
      <c r="N72" s="112" t="s">
        <v>264</v>
      </c>
      <c r="O72" s="17" t="s">
        <v>18</v>
      </c>
      <c r="P72" s="17" t="s">
        <v>19</v>
      </c>
      <c r="Q72" s="17">
        <v>2</v>
      </c>
      <c r="R72" s="17">
        <v>1</v>
      </c>
      <c r="S72" s="17">
        <v>0</v>
      </c>
      <c r="T72" s="44">
        <f t="shared" si="22"/>
        <v>2.5</v>
      </c>
      <c r="U72" s="17">
        <v>4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25" t="s">
        <v>241</v>
      </c>
      <c r="B73" s="112" t="s">
        <v>242</v>
      </c>
      <c r="C73" s="112" t="s">
        <v>243</v>
      </c>
      <c r="D73" s="17" t="s">
        <v>18</v>
      </c>
      <c r="E73" s="17" t="s">
        <v>19</v>
      </c>
      <c r="F73" s="17">
        <v>2</v>
      </c>
      <c r="G73" s="17">
        <v>2</v>
      </c>
      <c r="H73" s="17">
        <v>0</v>
      </c>
      <c r="I73" s="44">
        <f t="shared" si="21"/>
        <v>3</v>
      </c>
      <c r="J73" s="17">
        <v>5</v>
      </c>
      <c r="K73" s="1"/>
      <c r="L73" s="25" t="s">
        <v>265</v>
      </c>
      <c r="M73" s="112" t="s">
        <v>266</v>
      </c>
      <c r="N73" s="112" t="s">
        <v>267</v>
      </c>
      <c r="O73" s="17" t="s">
        <v>18</v>
      </c>
      <c r="P73" s="17" t="s">
        <v>19</v>
      </c>
      <c r="Q73" s="17">
        <v>2</v>
      </c>
      <c r="R73" s="17">
        <v>0</v>
      </c>
      <c r="S73" s="17">
        <v>0</v>
      </c>
      <c r="T73" s="44">
        <f t="shared" si="22"/>
        <v>2</v>
      </c>
      <c r="U73" s="17">
        <v>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25" t="s">
        <v>244</v>
      </c>
      <c r="B74" s="112" t="s">
        <v>245</v>
      </c>
      <c r="C74" s="112" t="s">
        <v>246</v>
      </c>
      <c r="D74" s="17" t="s">
        <v>18</v>
      </c>
      <c r="E74" s="17" t="s">
        <v>19</v>
      </c>
      <c r="F74" s="17">
        <v>2</v>
      </c>
      <c r="G74" s="17">
        <v>0</v>
      </c>
      <c r="H74" s="17">
        <v>0</v>
      </c>
      <c r="I74" s="44">
        <f t="shared" si="21"/>
        <v>2</v>
      </c>
      <c r="J74" s="17">
        <v>3</v>
      </c>
      <c r="K74" s="1"/>
      <c r="L74" s="25" t="s">
        <v>268</v>
      </c>
      <c r="M74" s="112" t="s">
        <v>218</v>
      </c>
      <c r="N74" s="112" t="s">
        <v>219</v>
      </c>
      <c r="O74" s="17" t="s">
        <v>18</v>
      </c>
      <c r="P74" s="17" t="s">
        <v>19</v>
      </c>
      <c r="Q74" s="17">
        <v>2</v>
      </c>
      <c r="R74" s="17">
        <v>0</v>
      </c>
      <c r="S74" s="17">
        <v>0</v>
      </c>
      <c r="T74" s="44">
        <f t="shared" si="22"/>
        <v>2</v>
      </c>
      <c r="U74" s="17">
        <v>3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25" t="s">
        <v>247</v>
      </c>
      <c r="B75" s="112" t="s">
        <v>248</v>
      </c>
      <c r="C75" s="112" t="s">
        <v>249</v>
      </c>
      <c r="D75" s="17" t="s">
        <v>18</v>
      </c>
      <c r="E75" s="17" t="s">
        <v>17</v>
      </c>
      <c r="F75" s="17">
        <v>2</v>
      </c>
      <c r="G75" s="17">
        <v>2</v>
      </c>
      <c r="H75" s="17">
        <v>0</v>
      </c>
      <c r="I75" s="44">
        <f t="shared" si="21"/>
        <v>3</v>
      </c>
      <c r="J75" s="17">
        <v>5</v>
      </c>
      <c r="K75" s="1"/>
      <c r="L75" s="25" t="s">
        <v>269</v>
      </c>
      <c r="M75" s="112" t="s">
        <v>270</v>
      </c>
      <c r="N75" s="112" t="s">
        <v>270</v>
      </c>
      <c r="O75" s="17" t="s">
        <v>18</v>
      </c>
      <c r="P75" s="17" t="s">
        <v>19</v>
      </c>
      <c r="Q75" s="17">
        <v>2</v>
      </c>
      <c r="R75" s="17">
        <v>1</v>
      </c>
      <c r="S75" s="17">
        <v>0</v>
      </c>
      <c r="T75" s="44">
        <f t="shared" si="22"/>
        <v>2.5</v>
      </c>
      <c r="U75" s="17">
        <v>4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25" t="s">
        <v>250</v>
      </c>
      <c r="B76" s="14"/>
      <c r="C76" s="14"/>
      <c r="D76" s="17" t="s">
        <v>18</v>
      </c>
      <c r="E76" s="17" t="s">
        <v>19</v>
      </c>
      <c r="F76" s="17">
        <v>2</v>
      </c>
      <c r="G76" s="17">
        <v>0</v>
      </c>
      <c r="H76" s="17">
        <v>0</v>
      </c>
      <c r="I76" s="44">
        <f t="shared" si="21"/>
        <v>2</v>
      </c>
      <c r="J76" s="17">
        <v>3</v>
      </c>
      <c r="K76" s="1"/>
      <c r="L76" s="25" t="s">
        <v>271</v>
      </c>
      <c r="M76" s="14"/>
      <c r="N76" s="14"/>
      <c r="O76" s="17" t="s">
        <v>18</v>
      </c>
      <c r="P76" s="17" t="s">
        <v>19</v>
      </c>
      <c r="Q76" s="17">
        <v>2</v>
      </c>
      <c r="R76" s="17">
        <v>0</v>
      </c>
      <c r="S76" s="17">
        <v>0</v>
      </c>
      <c r="T76" s="44">
        <f t="shared" si="22"/>
        <v>2</v>
      </c>
      <c r="U76" s="17">
        <v>3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25" t="s">
        <v>251</v>
      </c>
      <c r="B77" s="14"/>
      <c r="C77" s="14"/>
      <c r="D77" s="17" t="s">
        <v>18</v>
      </c>
      <c r="E77" s="17" t="s">
        <v>19</v>
      </c>
      <c r="F77" s="17">
        <v>2</v>
      </c>
      <c r="G77" s="17">
        <v>0</v>
      </c>
      <c r="H77" s="17">
        <v>0</v>
      </c>
      <c r="I77" s="44">
        <f t="shared" si="21"/>
        <v>2</v>
      </c>
      <c r="J77" s="17">
        <v>3</v>
      </c>
      <c r="K77" s="1"/>
      <c r="L77" s="25" t="s">
        <v>272</v>
      </c>
      <c r="M77" s="14"/>
      <c r="N77" s="14"/>
      <c r="O77" s="17" t="s">
        <v>18</v>
      </c>
      <c r="P77" s="17" t="s">
        <v>19</v>
      </c>
      <c r="Q77" s="17">
        <v>2</v>
      </c>
      <c r="R77" s="17">
        <v>0</v>
      </c>
      <c r="S77" s="17">
        <v>0</v>
      </c>
      <c r="T77" s="44">
        <f t="shared" si="22"/>
        <v>2</v>
      </c>
      <c r="U77" s="17">
        <v>3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25" t="s">
        <v>252</v>
      </c>
      <c r="B78" s="14"/>
      <c r="C78" s="14"/>
      <c r="D78" s="17" t="s">
        <v>18</v>
      </c>
      <c r="E78" s="17" t="s">
        <v>19</v>
      </c>
      <c r="F78" s="17">
        <v>2</v>
      </c>
      <c r="G78" s="17">
        <v>0</v>
      </c>
      <c r="H78" s="17">
        <v>0</v>
      </c>
      <c r="I78" s="44">
        <f t="shared" si="21"/>
        <v>2</v>
      </c>
      <c r="J78" s="17">
        <v>3</v>
      </c>
      <c r="K78" s="1"/>
      <c r="L78" s="25" t="s">
        <v>273</v>
      </c>
      <c r="M78" s="14"/>
      <c r="N78" s="14"/>
      <c r="O78" s="17" t="s">
        <v>18</v>
      </c>
      <c r="P78" s="17" t="s">
        <v>19</v>
      </c>
      <c r="Q78" s="17">
        <v>2</v>
      </c>
      <c r="R78" s="17">
        <v>0</v>
      </c>
      <c r="S78" s="17">
        <v>0</v>
      </c>
      <c r="T78" s="44">
        <f t="shared" si="22"/>
        <v>2</v>
      </c>
      <c r="U78" s="17">
        <v>3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79"/>
      <c r="B79" s="21"/>
      <c r="C79" s="21"/>
      <c r="D79" s="80"/>
      <c r="E79" s="21"/>
      <c r="F79" s="80"/>
      <c r="G79" s="80"/>
      <c r="H79" s="80"/>
      <c r="I79" s="80"/>
      <c r="J79" s="80"/>
      <c r="K79" s="21"/>
      <c r="L79" s="79"/>
      <c r="M79" s="21"/>
      <c r="N79" s="21"/>
      <c r="O79" s="80"/>
      <c r="P79" s="21"/>
      <c r="Q79" s="21"/>
      <c r="R79" s="21"/>
      <c r="S79" s="21"/>
      <c r="T79" s="21"/>
      <c r="U79" s="2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79"/>
      <c r="B80" s="21"/>
      <c r="C80" s="21"/>
      <c r="D80" s="80"/>
      <c r="E80" s="21"/>
      <c r="F80" s="80"/>
      <c r="G80" s="80"/>
      <c r="H80" s="80"/>
      <c r="I80" s="80"/>
      <c r="J80" s="80"/>
      <c r="K80" s="21"/>
      <c r="L80" s="79"/>
      <c r="M80" s="21"/>
      <c r="N80" s="21"/>
      <c r="O80" s="80"/>
      <c r="P80" s="21"/>
      <c r="Q80" s="21"/>
      <c r="R80" s="21"/>
      <c r="S80" s="21"/>
      <c r="T80" s="21"/>
      <c r="U80" s="2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98" t="s">
        <v>115</v>
      </c>
      <c r="B81" s="99"/>
      <c r="C81" s="99"/>
      <c r="D81" s="99"/>
      <c r="E81" s="99"/>
      <c r="F81" s="99"/>
      <c r="G81" s="99"/>
      <c r="H81" s="99"/>
      <c r="I81" s="99"/>
      <c r="J81" s="99"/>
      <c r="K81" s="21"/>
      <c r="L81" s="81" t="s">
        <v>44</v>
      </c>
      <c r="M81" s="82"/>
      <c r="N81" s="82"/>
      <c r="O81" s="82"/>
      <c r="P81" s="82"/>
      <c r="Q81" s="82"/>
      <c r="R81" s="82"/>
      <c r="S81" s="82"/>
      <c r="T81" s="82"/>
      <c r="U81" s="82"/>
      <c r="V81" s="83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6.25" customHeight="1" x14ac:dyDescent="0.2">
      <c r="A82" s="73" t="s">
        <v>6</v>
      </c>
      <c r="B82" s="24" t="s">
        <v>7</v>
      </c>
      <c r="C82" s="22" t="s">
        <v>49</v>
      </c>
      <c r="D82" s="23" t="s">
        <v>8</v>
      </c>
      <c r="E82" s="19" t="s">
        <v>9</v>
      </c>
      <c r="F82" s="73" t="s">
        <v>10</v>
      </c>
      <c r="G82" s="73" t="s">
        <v>11</v>
      </c>
      <c r="H82" s="73" t="s">
        <v>12</v>
      </c>
      <c r="I82" s="73" t="s">
        <v>13</v>
      </c>
      <c r="J82" s="73" t="s">
        <v>14</v>
      </c>
      <c r="K82" s="21"/>
      <c r="L82" s="73" t="s">
        <v>6</v>
      </c>
      <c r="M82" s="24" t="s">
        <v>7</v>
      </c>
      <c r="N82" s="22" t="s">
        <v>49</v>
      </c>
      <c r="O82" s="23" t="s">
        <v>8</v>
      </c>
      <c r="P82" s="19" t="s">
        <v>9</v>
      </c>
      <c r="Q82" s="73" t="s">
        <v>10</v>
      </c>
      <c r="R82" s="73" t="s">
        <v>11</v>
      </c>
      <c r="S82" s="73" t="s">
        <v>12</v>
      </c>
      <c r="T82" s="73" t="s">
        <v>13</v>
      </c>
      <c r="U82" s="73" t="s">
        <v>14</v>
      </c>
      <c r="V82" s="74" t="s">
        <v>45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25" t="s">
        <v>104</v>
      </c>
      <c r="B83" s="14"/>
      <c r="C83" s="14"/>
      <c r="D83" s="17" t="s">
        <v>18</v>
      </c>
      <c r="E83" s="17" t="s">
        <v>19</v>
      </c>
      <c r="F83" s="17">
        <v>2</v>
      </c>
      <c r="G83" s="17">
        <v>0</v>
      </c>
      <c r="H83" s="17">
        <v>0</v>
      </c>
      <c r="I83" s="44">
        <f t="shared" ref="I83:I92" si="23">F83+(G83+H83)/2</f>
        <v>2</v>
      </c>
      <c r="J83" s="17">
        <v>3</v>
      </c>
      <c r="K83" s="1"/>
      <c r="L83" s="75" t="s">
        <v>50</v>
      </c>
      <c r="M83" s="76"/>
      <c r="N83" s="76"/>
      <c r="O83" s="77" t="s">
        <v>21</v>
      </c>
      <c r="P83" s="77" t="s">
        <v>19</v>
      </c>
      <c r="Q83" s="77">
        <v>2</v>
      </c>
      <c r="R83" s="77">
        <v>0</v>
      </c>
      <c r="S83" s="77">
        <v>0</v>
      </c>
      <c r="T83" s="39">
        <f t="shared" ref="T83:T92" si="24">Q83+(R83+S83)/2</f>
        <v>2</v>
      </c>
      <c r="U83" s="77">
        <v>3</v>
      </c>
      <c r="V83" s="77" t="s">
        <v>46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25" t="s">
        <v>105</v>
      </c>
      <c r="B84" s="14"/>
      <c r="C84" s="14"/>
      <c r="D84" s="17" t="s">
        <v>18</v>
      </c>
      <c r="E84" s="17" t="s">
        <v>19</v>
      </c>
      <c r="F84" s="17">
        <v>2</v>
      </c>
      <c r="G84" s="17">
        <v>0</v>
      </c>
      <c r="H84" s="17">
        <v>0</v>
      </c>
      <c r="I84" s="44">
        <f t="shared" si="23"/>
        <v>2</v>
      </c>
      <c r="J84" s="17">
        <v>3</v>
      </c>
      <c r="K84" s="1"/>
      <c r="L84" s="75" t="s">
        <v>51</v>
      </c>
      <c r="M84" s="76"/>
      <c r="N84" s="76"/>
      <c r="O84" s="77" t="s">
        <v>21</v>
      </c>
      <c r="P84" s="77" t="s">
        <v>19</v>
      </c>
      <c r="Q84" s="77">
        <v>2</v>
      </c>
      <c r="R84" s="77">
        <v>0</v>
      </c>
      <c r="S84" s="77">
        <v>0</v>
      </c>
      <c r="T84" s="39">
        <f t="shared" si="24"/>
        <v>2</v>
      </c>
      <c r="U84" s="77">
        <v>3</v>
      </c>
      <c r="V84" s="77" t="s">
        <v>47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25" t="s">
        <v>106</v>
      </c>
      <c r="B85" s="14"/>
      <c r="C85" s="14"/>
      <c r="D85" s="17" t="s">
        <v>18</v>
      </c>
      <c r="E85" s="17" t="s">
        <v>17</v>
      </c>
      <c r="F85" s="17">
        <v>2</v>
      </c>
      <c r="G85" s="17">
        <v>0</v>
      </c>
      <c r="H85" s="17">
        <v>0</v>
      </c>
      <c r="I85" s="44">
        <f t="shared" si="23"/>
        <v>2</v>
      </c>
      <c r="J85" s="17">
        <v>3</v>
      </c>
      <c r="K85" s="1"/>
      <c r="L85" s="75" t="s">
        <v>52</v>
      </c>
      <c r="M85" s="76"/>
      <c r="N85" s="76"/>
      <c r="O85" s="77" t="s">
        <v>21</v>
      </c>
      <c r="P85" s="77" t="s">
        <v>19</v>
      </c>
      <c r="Q85" s="77">
        <v>2</v>
      </c>
      <c r="R85" s="77">
        <v>0</v>
      </c>
      <c r="S85" s="77">
        <v>0</v>
      </c>
      <c r="T85" s="39">
        <f t="shared" si="24"/>
        <v>2</v>
      </c>
      <c r="U85" s="77">
        <v>3</v>
      </c>
      <c r="V85" s="77" t="s">
        <v>114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25" t="s">
        <v>107</v>
      </c>
      <c r="B86" s="14"/>
      <c r="C86" s="14"/>
      <c r="D86" s="17" t="s">
        <v>18</v>
      </c>
      <c r="E86" s="17" t="s">
        <v>19</v>
      </c>
      <c r="F86" s="17">
        <v>2</v>
      </c>
      <c r="G86" s="17">
        <v>0</v>
      </c>
      <c r="H86" s="17">
        <v>0</v>
      </c>
      <c r="I86" s="44">
        <f t="shared" si="23"/>
        <v>2</v>
      </c>
      <c r="J86" s="17">
        <v>3</v>
      </c>
      <c r="K86" s="1"/>
      <c r="L86" s="75" t="s">
        <v>53</v>
      </c>
      <c r="M86" s="76"/>
      <c r="N86" s="76"/>
      <c r="O86" s="77" t="s">
        <v>21</v>
      </c>
      <c r="P86" s="77" t="s">
        <v>19</v>
      </c>
      <c r="Q86" s="77">
        <v>2</v>
      </c>
      <c r="R86" s="77">
        <v>0</v>
      </c>
      <c r="S86" s="77">
        <v>0</v>
      </c>
      <c r="T86" s="39">
        <f t="shared" si="24"/>
        <v>2</v>
      </c>
      <c r="U86" s="77">
        <v>3</v>
      </c>
      <c r="V86" s="77" t="s">
        <v>46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25" t="s">
        <v>108</v>
      </c>
      <c r="B87" s="14"/>
      <c r="C87" s="14"/>
      <c r="D87" s="17" t="s">
        <v>18</v>
      </c>
      <c r="E87" s="17" t="s">
        <v>19</v>
      </c>
      <c r="F87" s="17">
        <v>2</v>
      </c>
      <c r="G87" s="17">
        <v>0</v>
      </c>
      <c r="H87" s="17">
        <v>0</v>
      </c>
      <c r="I87" s="44">
        <f t="shared" si="23"/>
        <v>2</v>
      </c>
      <c r="J87" s="17">
        <v>3</v>
      </c>
      <c r="K87" s="1"/>
      <c r="L87" s="75" t="s">
        <v>54</v>
      </c>
      <c r="M87" s="76"/>
      <c r="N87" s="76"/>
      <c r="O87" s="77" t="s">
        <v>21</v>
      </c>
      <c r="P87" s="77" t="s">
        <v>19</v>
      </c>
      <c r="Q87" s="77">
        <v>2</v>
      </c>
      <c r="R87" s="77">
        <v>0</v>
      </c>
      <c r="S87" s="77">
        <v>0</v>
      </c>
      <c r="T87" s="39">
        <f t="shared" si="24"/>
        <v>2</v>
      </c>
      <c r="U87" s="77">
        <v>3</v>
      </c>
      <c r="V87" s="77" t="s">
        <v>114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25" t="s">
        <v>109</v>
      </c>
      <c r="B88" s="14"/>
      <c r="C88" s="14"/>
      <c r="D88" s="17" t="s">
        <v>18</v>
      </c>
      <c r="E88" s="17" t="s">
        <v>19</v>
      </c>
      <c r="F88" s="17">
        <v>2</v>
      </c>
      <c r="G88" s="17">
        <v>0</v>
      </c>
      <c r="H88" s="17">
        <v>0</v>
      </c>
      <c r="I88" s="44">
        <f t="shared" si="23"/>
        <v>2</v>
      </c>
      <c r="J88" s="17">
        <v>3</v>
      </c>
      <c r="K88" s="1"/>
      <c r="L88" s="75" t="s">
        <v>55</v>
      </c>
      <c r="M88" s="76"/>
      <c r="N88" s="76"/>
      <c r="O88" s="77" t="s">
        <v>21</v>
      </c>
      <c r="P88" s="77" t="s">
        <v>19</v>
      </c>
      <c r="Q88" s="77">
        <v>2</v>
      </c>
      <c r="R88" s="77">
        <v>0</v>
      </c>
      <c r="S88" s="77">
        <v>0</v>
      </c>
      <c r="T88" s="39">
        <f t="shared" si="24"/>
        <v>2</v>
      </c>
      <c r="U88" s="77">
        <v>3</v>
      </c>
      <c r="V88" s="77" t="s">
        <v>46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25" t="s">
        <v>110</v>
      </c>
      <c r="B89" s="14"/>
      <c r="C89" s="14"/>
      <c r="D89" s="17" t="s">
        <v>18</v>
      </c>
      <c r="E89" s="17" t="s">
        <v>19</v>
      </c>
      <c r="F89" s="17">
        <v>2</v>
      </c>
      <c r="G89" s="17">
        <v>0</v>
      </c>
      <c r="H89" s="17">
        <v>0</v>
      </c>
      <c r="I89" s="44">
        <f t="shared" si="23"/>
        <v>2</v>
      </c>
      <c r="J89" s="17">
        <v>3</v>
      </c>
      <c r="K89" s="1"/>
      <c r="L89" s="75" t="s">
        <v>56</v>
      </c>
      <c r="M89" s="76"/>
      <c r="N89" s="76"/>
      <c r="O89" s="77" t="s">
        <v>21</v>
      </c>
      <c r="P89" s="77" t="s">
        <v>19</v>
      </c>
      <c r="Q89" s="77">
        <v>2</v>
      </c>
      <c r="R89" s="77">
        <v>0</v>
      </c>
      <c r="S89" s="77">
        <v>0</v>
      </c>
      <c r="T89" s="39">
        <f t="shared" si="24"/>
        <v>2</v>
      </c>
      <c r="U89" s="77">
        <v>3</v>
      </c>
      <c r="V89" s="77" t="s">
        <v>46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25" t="s">
        <v>111</v>
      </c>
      <c r="B90" s="14"/>
      <c r="C90" s="14"/>
      <c r="D90" s="17" t="s">
        <v>18</v>
      </c>
      <c r="E90" s="17" t="s">
        <v>19</v>
      </c>
      <c r="F90" s="17">
        <v>2</v>
      </c>
      <c r="G90" s="17">
        <v>0</v>
      </c>
      <c r="H90" s="17">
        <v>0</v>
      </c>
      <c r="I90" s="44">
        <f t="shared" si="23"/>
        <v>2</v>
      </c>
      <c r="J90" s="17">
        <v>3</v>
      </c>
      <c r="K90" s="1"/>
      <c r="L90" s="75" t="s">
        <v>57</v>
      </c>
      <c r="M90" s="76"/>
      <c r="N90" s="76"/>
      <c r="O90" s="77" t="s">
        <v>21</v>
      </c>
      <c r="P90" s="77" t="s">
        <v>19</v>
      </c>
      <c r="Q90" s="77">
        <v>2</v>
      </c>
      <c r="R90" s="77">
        <v>0</v>
      </c>
      <c r="S90" s="77">
        <v>0</v>
      </c>
      <c r="T90" s="39">
        <f t="shared" si="24"/>
        <v>2</v>
      </c>
      <c r="U90" s="77">
        <v>3</v>
      </c>
      <c r="V90" s="77" t="s">
        <v>47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25" t="s">
        <v>112</v>
      </c>
      <c r="B91" s="14"/>
      <c r="C91" s="14"/>
      <c r="D91" s="17" t="s">
        <v>18</v>
      </c>
      <c r="E91" s="17" t="s">
        <v>19</v>
      </c>
      <c r="F91" s="17">
        <v>2</v>
      </c>
      <c r="G91" s="17">
        <v>0</v>
      </c>
      <c r="H91" s="17">
        <v>0</v>
      </c>
      <c r="I91" s="44">
        <f t="shared" si="23"/>
        <v>2</v>
      </c>
      <c r="J91" s="17">
        <v>3</v>
      </c>
      <c r="K91" s="1"/>
      <c r="L91" s="75" t="s">
        <v>58</v>
      </c>
      <c r="M91" s="76"/>
      <c r="N91" s="76"/>
      <c r="O91" s="77" t="s">
        <v>21</v>
      </c>
      <c r="P91" s="77" t="s">
        <v>19</v>
      </c>
      <c r="Q91" s="77">
        <v>2</v>
      </c>
      <c r="R91" s="77">
        <v>0</v>
      </c>
      <c r="S91" s="77">
        <v>0</v>
      </c>
      <c r="T91" s="39">
        <f t="shared" si="24"/>
        <v>2</v>
      </c>
      <c r="U91" s="77">
        <v>3</v>
      </c>
      <c r="V91" s="77" t="s">
        <v>46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25" t="s">
        <v>113</v>
      </c>
      <c r="B92" s="14"/>
      <c r="C92" s="14"/>
      <c r="D92" s="17" t="s">
        <v>18</v>
      </c>
      <c r="E92" s="17" t="s">
        <v>19</v>
      </c>
      <c r="F92" s="17">
        <v>2</v>
      </c>
      <c r="G92" s="17">
        <v>0</v>
      </c>
      <c r="H92" s="17">
        <v>0</v>
      </c>
      <c r="I92" s="44">
        <f t="shared" si="23"/>
        <v>2</v>
      </c>
      <c r="J92" s="17">
        <v>3</v>
      </c>
      <c r="K92" s="1"/>
      <c r="L92" s="75" t="s">
        <v>59</v>
      </c>
      <c r="M92" s="76"/>
      <c r="N92" s="76"/>
      <c r="O92" s="77" t="s">
        <v>21</v>
      </c>
      <c r="P92" s="77" t="s">
        <v>19</v>
      </c>
      <c r="Q92" s="77">
        <v>2</v>
      </c>
      <c r="R92" s="77">
        <v>0</v>
      </c>
      <c r="S92" s="77">
        <v>0</v>
      </c>
      <c r="T92" s="39">
        <f t="shared" si="24"/>
        <v>2</v>
      </c>
      <c r="U92" s="77">
        <v>3</v>
      </c>
      <c r="V92" s="77" t="s">
        <v>46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4"/>
      <c r="B946" s="1"/>
      <c r="C946" s="1"/>
      <c r="D946" s="5"/>
      <c r="E946" s="1"/>
      <c r="F946" s="5"/>
      <c r="G946" s="5"/>
      <c r="H946" s="5"/>
      <c r="I946" s="5"/>
      <c r="J946" s="5"/>
      <c r="K946" s="1"/>
      <c r="L946" s="4"/>
      <c r="M946" s="1"/>
      <c r="N946" s="1"/>
      <c r="O946" s="5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4"/>
      <c r="B947" s="1"/>
      <c r="C947" s="1"/>
      <c r="D947" s="5"/>
      <c r="E947" s="1"/>
      <c r="F947" s="5"/>
      <c r="G947" s="5"/>
      <c r="H947" s="5"/>
      <c r="I947" s="5"/>
      <c r="J947" s="5"/>
      <c r="K947" s="1"/>
      <c r="L947" s="4"/>
      <c r="M947" s="1"/>
      <c r="N947" s="1"/>
      <c r="O947" s="5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4"/>
      <c r="B948" s="1"/>
      <c r="C948" s="1"/>
      <c r="D948" s="5"/>
      <c r="E948" s="1"/>
      <c r="F948" s="5"/>
      <c r="G948" s="5"/>
      <c r="H948" s="5"/>
      <c r="I948" s="5"/>
      <c r="J948" s="5"/>
      <c r="K948" s="1"/>
      <c r="L948" s="4"/>
      <c r="M948" s="1"/>
      <c r="N948" s="1"/>
      <c r="O948" s="5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4"/>
      <c r="B949" s="1"/>
      <c r="C949" s="1"/>
      <c r="D949" s="5"/>
      <c r="E949" s="1"/>
      <c r="F949" s="5"/>
      <c r="G949" s="5"/>
      <c r="H949" s="5"/>
      <c r="I949" s="5"/>
      <c r="J949" s="5"/>
      <c r="K949" s="1"/>
      <c r="L949" s="4"/>
      <c r="M949" s="1"/>
      <c r="N949" s="1"/>
      <c r="O949" s="5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4"/>
      <c r="B950" s="1"/>
      <c r="C950" s="1"/>
      <c r="D950" s="5"/>
      <c r="E950" s="1"/>
      <c r="F950" s="5"/>
      <c r="G950" s="5"/>
      <c r="H950" s="5"/>
      <c r="I950" s="5"/>
      <c r="J950" s="5"/>
      <c r="K950" s="1"/>
      <c r="L950" s="4"/>
      <c r="M950" s="1"/>
      <c r="N950" s="1"/>
      <c r="O950" s="5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4"/>
      <c r="B951" s="1"/>
      <c r="C951" s="1"/>
      <c r="D951" s="5"/>
      <c r="E951" s="1"/>
      <c r="F951" s="5"/>
      <c r="G951" s="5"/>
      <c r="H951" s="5"/>
      <c r="I951" s="5"/>
      <c r="J951" s="5"/>
      <c r="K951" s="1"/>
      <c r="L951" s="4"/>
      <c r="M951" s="1"/>
      <c r="N951" s="1"/>
      <c r="O951" s="5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4"/>
      <c r="B952" s="1"/>
      <c r="C952" s="1"/>
      <c r="D952" s="5"/>
      <c r="E952" s="1"/>
      <c r="F952" s="5"/>
      <c r="G952" s="5"/>
      <c r="H952" s="5"/>
      <c r="I952" s="5"/>
      <c r="J952" s="5"/>
      <c r="K952" s="1"/>
      <c r="L952" s="4"/>
      <c r="M952" s="1"/>
      <c r="N952" s="1"/>
      <c r="O952" s="5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4"/>
      <c r="B953" s="1"/>
      <c r="C953" s="1"/>
      <c r="D953" s="5"/>
      <c r="E953" s="1"/>
      <c r="F953" s="5"/>
      <c r="G953" s="5"/>
      <c r="H953" s="5"/>
      <c r="I953" s="5"/>
      <c r="J953" s="5"/>
      <c r="K953" s="1"/>
      <c r="L953" s="4"/>
      <c r="M953" s="1"/>
      <c r="N953" s="1"/>
      <c r="O953" s="5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4"/>
      <c r="B954" s="1"/>
      <c r="C954" s="1"/>
      <c r="D954" s="5"/>
      <c r="E954" s="1"/>
      <c r="F954" s="5"/>
      <c r="G954" s="5"/>
      <c r="H954" s="5"/>
      <c r="I954" s="5"/>
      <c r="J954" s="5"/>
      <c r="K954" s="1"/>
      <c r="L954" s="4"/>
      <c r="M954" s="1"/>
      <c r="N954" s="1"/>
      <c r="O954" s="5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4"/>
      <c r="B955" s="1"/>
      <c r="C955" s="1"/>
      <c r="D955" s="5"/>
      <c r="E955" s="1"/>
      <c r="F955" s="5"/>
      <c r="G955" s="5"/>
      <c r="H955" s="5"/>
      <c r="I955" s="5"/>
      <c r="J955" s="5"/>
      <c r="K955" s="1"/>
      <c r="L955" s="4"/>
      <c r="M955" s="1"/>
      <c r="N955" s="1"/>
      <c r="O955" s="5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4"/>
      <c r="B956" s="1"/>
      <c r="C956" s="1"/>
      <c r="D956" s="5"/>
      <c r="E956" s="1"/>
      <c r="F956" s="5"/>
      <c r="G956" s="5"/>
      <c r="H956" s="5"/>
      <c r="I956" s="5"/>
      <c r="J956" s="5"/>
      <c r="K956" s="1"/>
      <c r="L956" s="4"/>
      <c r="M956" s="1"/>
      <c r="N956" s="1"/>
      <c r="O956" s="5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4"/>
      <c r="B957" s="1"/>
      <c r="C957" s="1"/>
      <c r="D957" s="5"/>
      <c r="E957" s="1"/>
      <c r="F957" s="5"/>
      <c r="G957" s="5"/>
      <c r="H957" s="5"/>
      <c r="I957" s="5"/>
      <c r="J957" s="5"/>
      <c r="K957" s="1"/>
      <c r="L957" s="4"/>
      <c r="M957" s="1"/>
      <c r="N957" s="1"/>
      <c r="O957" s="5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4"/>
      <c r="B958" s="1"/>
      <c r="C958" s="1"/>
      <c r="D958" s="5"/>
      <c r="E958" s="1"/>
      <c r="F958" s="5"/>
      <c r="G958" s="5"/>
      <c r="H958" s="5"/>
      <c r="I958" s="5"/>
      <c r="J958" s="5"/>
      <c r="K958" s="1"/>
      <c r="L958" s="4"/>
      <c r="M958" s="1"/>
      <c r="N958" s="1"/>
      <c r="O958" s="5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4"/>
      <c r="B959" s="1"/>
      <c r="C959" s="1"/>
      <c r="D959" s="5"/>
      <c r="E959" s="1"/>
      <c r="F959" s="5"/>
      <c r="G959" s="5"/>
      <c r="H959" s="5"/>
      <c r="I959" s="5"/>
      <c r="J959" s="5"/>
      <c r="K959" s="1"/>
      <c r="L959" s="4"/>
      <c r="M959" s="1"/>
      <c r="N959" s="1"/>
      <c r="O959" s="5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4"/>
      <c r="B960" s="1"/>
      <c r="C960" s="1"/>
      <c r="D960" s="5"/>
      <c r="E960" s="1"/>
      <c r="F960" s="5"/>
      <c r="G960" s="5"/>
      <c r="H960" s="5"/>
      <c r="I960" s="5"/>
      <c r="J960" s="5"/>
      <c r="K960" s="1"/>
      <c r="L960" s="4"/>
      <c r="M960" s="1"/>
      <c r="N960" s="1"/>
      <c r="O960" s="5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4"/>
      <c r="B961" s="1"/>
      <c r="C961" s="1"/>
      <c r="D961" s="5"/>
      <c r="E961" s="1"/>
      <c r="F961" s="5"/>
      <c r="G961" s="5"/>
      <c r="H961" s="5"/>
      <c r="I961" s="5"/>
      <c r="J961" s="5"/>
      <c r="K961" s="1"/>
      <c r="L961" s="4"/>
      <c r="M961" s="1"/>
      <c r="N961" s="1"/>
      <c r="O961" s="5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4"/>
      <c r="B962" s="1"/>
      <c r="C962" s="1"/>
      <c r="D962" s="5"/>
      <c r="E962" s="1"/>
      <c r="F962" s="5"/>
      <c r="G962" s="5"/>
      <c r="H962" s="5"/>
      <c r="I962" s="5"/>
      <c r="J962" s="5"/>
      <c r="K962" s="1"/>
      <c r="L962" s="4"/>
      <c r="M962" s="1"/>
      <c r="N962" s="1"/>
      <c r="O962" s="5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4"/>
      <c r="B963" s="1"/>
      <c r="C963" s="1"/>
      <c r="D963" s="5"/>
      <c r="E963" s="1"/>
      <c r="F963" s="5"/>
      <c r="G963" s="5"/>
      <c r="H963" s="5"/>
      <c r="I963" s="5"/>
      <c r="J963" s="5"/>
      <c r="K963" s="1"/>
      <c r="L963" s="4"/>
      <c r="M963" s="1"/>
      <c r="N963" s="1"/>
      <c r="O963" s="5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4"/>
      <c r="B964" s="1"/>
      <c r="C964" s="1"/>
      <c r="D964" s="5"/>
      <c r="E964" s="1"/>
      <c r="F964" s="5"/>
      <c r="G964" s="5"/>
      <c r="H964" s="5"/>
      <c r="I964" s="5"/>
      <c r="J964" s="5"/>
      <c r="K964" s="1"/>
      <c r="L964" s="4"/>
      <c r="M964" s="1"/>
      <c r="N964" s="1"/>
      <c r="O964" s="5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4"/>
      <c r="B965" s="1"/>
      <c r="C965" s="1"/>
      <c r="D965" s="5"/>
      <c r="E965" s="1"/>
      <c r="F965" s="5"/>
      <c r="G965" s="5"/>
      <c r="H965" s="5"/>
      <c r="I965" s="5"/>
      <c r="J965" s="5"/>
      <c r="K965" s="1"/>
      <c r="L965" s="4"/>
      <c r="M965" s="1"/>
      <c r="N965" s="1"/>
      <c r="O965" s="5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4"/>
      <c r="B966" s="1"/>
      <c r="C966" s="1"/>
      <c r="D966" s="5"/>
      <c r="E966" s="1"/>
      <c r="F966" s="5"/>
      <c r="G966" s="5"/>
      <c r="H966" s="5"/>
      <c r="I966" s="5"/>
      <c r="J966" s="5"/>
      <c r="K966" s="1"/>
      <c r="L966" s="4"/>
      <c r="M966" s="1"/>
      <c r="N966" s="1"/>
      <c r="O966" s="5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4"/>
      <c r="B967" s="1"/>
      <c r="C967" s="1"/>
      <c r="D967" s="5"/>
      <c r="E967" s="1"/>
      <c r="F967" s="5"/>
      <c r="G967" s="5"/>
      <c r="H967" s="5"/>
      <c r="I967" s="5"/>
      <c r="J967" s="5"/>
      <c r="K967" s="1"/>
      <c r="L967" s="4"/>
      <c r="M967" s="1"/>
      <c r="N967" s="1"/>
      <c r="O967" s="5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4"/>
      <c r="B968" s="1"/>
      <c r="C968" s="1"/>
      <c r="D968" s="5"/>
      <c r="E968" s="1"/>
      <c r="F968" s="5"/>
      <c r="G968" s="5"/>
      <c r="H968" s="5"/>
      <c r="I968" s="5"/>
      <c r="J968" s="5"/>
      <c r="K968" s="1"/>
      <c r="L968" s="4"/>
      <c r="M968" s="1"/>
      <c r="N968" s="1"/>
      <c r="O968" s="5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4"/>
      <c r="B969" s="1"/>
      <c r="C969" s="1"/>
      <c r="D969" s="5"/>
      <c r="E969" s="1"/>
      <c r="F969" s="5"/>
      <c r="G969" s="5"/>
      <c r="H969" s="5"/>
      <c r="I969" s="5"/>
      <c r="J969" s="5"/>
      <c r="K969" s="1"/>
      <c r="L969" s="4"/>
      <c r="M969" s="1"/>
      <c r="N969" s="1"/>
      <c r="O969" s="5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4"/>
      <c r="B970" s="1"/>
      <c r="C970" s="1"/>
      <c r="D970" s="5"/>
      <c r="E970" s="1"/>
      <c r="F970" s="5"/>
      <c r="G970" s="5"/>
      <c r="H970" s="5"/>
      <c r="I970" s="5"/>
      <c r="J970" s="5"/>
      <c r="K970" s="1"/>
      <c r="L970" s="4"/>
      <c r="M970" s="1"/>
      <c r="N970" s="1"/>
      <c r="O970" s="5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4"/>
      <c r="B971" s="1"/>
      <c r="C971" s="1"/>
      <c r="D971" s="5"/>
      <c r="E971" s="1"/>
      <c r="F971" s="5"/>
      <c r="G971" s="5"/>
      <c r="H971" s="5"/>
      <c r="I971" s="5"/>
      <c r="J971" s="5"/>
      <c r="K971" s="1"/>
      <c r="L971" s="4"/>
      <c r="M971" s="1"/>
      <c r="N971" s="1"/>
      <c r="O971" s="5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4"/>
      <c r="B972" s="1"/>
      <c r="C972" s="1"/>
      <c r="D972" s="5"/>
      <c r="E972" s="1"/>
      <c r="F972" s="5"/>
      <c r="G972" s="5"/>
      <c r="H972" s="5"/>
      <c r="I972" s="5"/>
      <c r="J972" s="5"/>
      <c r="K972" s="1"/>
      <c r="L972" s="4"/>
      <c r="M972" s="1"/>
      <c r="N972" s="1"/>
      <c r="O972" s="5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4"/>
      <c r="B973" s="1"/>
      <c r="C973" s="1"/>
      <c r="D973" s="5"/>
      <c r="E973" s="1"/>
      <c r="F973" s="5"/>
      <c r="G973" s="5"/>
      <c r="H973" s="5"/>
      <c r="I973" s="5"/>
      <c r="J973" s="5"/>
      <c r="K973" s="1"/>
      <c r="L973" s="4"/>
      <c r="M973" s="1"/>
      <c r="N973" s="1"/>
      <c r="O973" s="5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4"/>
      <c r="B974" s="1"/>
      <c r="C974" s="1"/>
      <c r="D974" s="5"/>
      <c r="E974" s="1"/>
      <c r="F974" s="5"/>
      <c r="G974" s="5"/>
      <c r="H974" s="5"/>
      <c r="I974" s="5"/>
      <c r="J974" s="5"/>
      <c r="K974" s="1"/>
      <c r="L974" s="4"/>
      <c r="M974" s="1"/>
      <c r="N974" s="1"/>
      <c r="O974" s="5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4"/>
      <c r="B975" s="1"/>
      <c r="C975" s="1"/>
      <c r="D975" s="5"/>
      <c r="E975" s="1"/>
      <c r="F975" s="5"/>
      <c r="G975" s="5"/>
      <c r="H975" s="5"/>
      <c r="I975" s="5"/>
      <c r="J975" s="5"/>
      <c r="K975" s="1"/>
      <c r="L975" s="4"/>
      <c r="M975" s="1"/>
      <c r="N975" s="1"/>
      <c r="O975" s="5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4"/>
      <c r="B976" s="1"/>
      <c r="C976" s="1"/>
      <c r="D976" s="5"/>
      <c r="E976" s="1"/>
      <c r="F976" s="5"/>
      <c r="G976" s="5"/>
      <c r="H976" s="5"/>
      <c r="I976" s="5"/>
      <c r="J976" s="5"/>
      <c r="K976" s="1"/>
      <c r="L976" s="4"/>
      <c r="M976" s="1"/>
      <c r="N976" s="1"/>
      <c r="O976" s="5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4"/>
      <c r="B977" s="1"/>
      <c r="C977" s="1"/>
      <c r="D977" s="5"/>
      <c r="E977" s="1"/>
      <c r="F977" s="5"/>
      <c r="G977" s="5"/>
      <c r="H977" s="5"/>
      <c r="I977" s="5"/>
      <c r="J977" s="5"/>
      <c r="K977" s="1"/>
      <c r="L977" s="4"/>
      <c r="M977" s="1"/>
      <c r="N977" s="1"/>
      <c r="O977" s="5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4"/>
      <c r="B978" s="1"/>
      <c r="C978" s="1"/>
      <c r="D978" s="5"/>
      <c r="E978" s="1"/>
      <c r="F978" s="5"/>
      <c r="G978" s="5"/>
      <c r="H978" s="5"/>
      <c r="I978" s="5"/>
      <c r="J978" s="5"/>
      <c r="K978" s="1"/>
      <c r="L978" s="4"/>
      <c r="M978" s="1"/>
      <c r="N978" s="1"/>
      <c r="O978" s="5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4"/>
      <c r="B979" s="1"/>
      <c r="C979" s="1"/>
      <c r="D979" s="5"/>
      <c r="E979" s="1"/>
      <c r="F979" s="5"/>
      <c r="G979" s="5"/>
      <c r="H979" s="5"/>
      <c r="I979" s="5"/>
      <c r="J979" s="5"/>
      <c r="K979" s="1"/>
      <c r="L979" s="4"/>
      <c r="M979" s="1"/>
      <c r="N979" s="1"/>
      <c r="O979" s="5"/>
      <c r="P979" s="1"/>
      <c r="Q979" s="1"/>
      <c r="R979" s="1"/>
      <c r="S979" s="1"/>
      <c r="T979" s="1"/>
      <c r="U979" s="1"/>
      <c r="V979" s="1"/>
      <c r="AE979" s="1"/>
      <c r="AF979" s="1"/>
      <c r="AG979" s="1"/>
    </row>
  </sheetData>
  <sheetProtection algorithmName="SHA-512" hashValue="1wcl5xfYOXPZsuJqUyoZqQKb+G+T/XmAMltZyUbNicyv0SsHn9cgmqTfpOxphR+hoFvl6wPjJq0mWWDsJYxURw==" saltValue="vMmBxtxQrOazHcK6KUsDag==" spinCount="100000" sheet="1" selectLockedCells="1" autoFilter="0" pivotTables="0"/>
  <mergeCells count="27">
    <mergeCell ref="W55:AD55"/>
    <mergeCell ref="A57:J57"/>
    <mergeCell ref="L57:U57"/>
    <mergeCell ref="A55:U55"/>
    <mergeCell ref="A68:J68"/>
    <mergeCell ref="L68:U68"/>
    <mergeCell ref="A2:A4"/>
    <mergeCell ref="B2:U2"/>
    <mergeCell ref="B4:U4"/>
    <mergeCell ref="A5:U5"/>
    <mergeCell ref="D3:M3"/>
    <mergeCell ref="L81:V81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30:U30"/>
    <mergeCell ref="A31:J31"/>
    <mergeCell ref="L31:U31"/>
    <mergeCell ref="A81:J81"/>
  </mergeCells>
  <conditionalFormatting sqref="W13:AC15">
    <cfRule type="expression" dxfId="184" priority="250">
      <formula>$X$13:$X$15="ÜS"</formula>
    </cfRule>
    <cfRule type="expression" dxfId="183" priority="251">
      <formula>$X$13:$X$15="S"</formula>
    </cfRule>
  </conditionalFormatting>
  <conditionalFormatting sqref="A21:J25 A11:J12 I20 I13:J19">
    <cfRule type="expression" dxfId="182" priority="247">
      <formula>$D11="ÜS"</formula>
    </cfRule>
    <cfRule type="expression" dxfId="181" priority="248">
      <formula>$D11="S"</formula>
    </cfRule>
    <cfRule type="expression" dxfId="180" priority="249">
      <formula>$D11="OZ"</formula>
    </cfRule>
  </conditionalFormatting>
  <conditionalFormatting sqref="A40:J47 I33:J39">
    <cfRule type="expression" dxfId="179" priority="241">
      <formula>$D33="ÜS"</formula>
    </cfRule>
    <cfRule type="expression" dxfId="178" priority="242">
      <formula>$D33="S"</formula>
    </cfRule>
    <cfRule type="expression" dxfId="177" priority="243">
      <formula>$D33="OZ"</formula>
    </cfRule>
  </conditionalFormatting>
  <conditionalFormatting sqref="L22:U25 L11:U12 T20 T13:U19 T21:U21">
    <cfRule type="expression" dxfId="176" priority="196">
      <formula>$O11="ÜS"</formula>
    </cfRule>
    <cfRule type="expression" dxfId="175" priority="197">
      <formula>$O11="S"</formula>
    </cfRule>
    <cfRule type="expression" dxfId="174" priority="198">
      <formula>$O11="OZ"</formula>
    </cfRule>
  </conditionalFormatting>
  <conditionalFormatting sqref="L41:U47 T33:U40">
    <cfRule type="expression" dxfId="173" priority="193">
      <formula>$O33="ÜS"</formula>
    </cfRule>
    <cfRule type="expression" dxfId="172" priority="194">
      <formula>$O33="S"</formula>
    </cfRule>
    <cfRule type="expression" dxfId="171" priority="195">
      <formula>$O33="OZ"</formula>
    </cfRule>
  </conditionalFormatting>
  <conditionalFormatting sqref="J20">
    <cfRule type="expression" dxfId="170" priority="169">
      <formula>$D20="ÜS"</formula>
    </cfRule>
    <cfRule type="expression" dxfId="169" priority="170">
      <formula>$D20="S"</formula>
    </cfRule>
    <cfRule type="expression" dxfId="168" priority="171">
      <formula>$D20="OZ"</formula>
    </cfRule>
  </conditionalFormatting>
  <conditionalFormatting sqref="U20">
    <cfRule type="expression" dxfId="167" priority="166">
      <formula>$O20="ÜS"</formula>
    </cfRule>
    <cfRule type="expression" dxfId="166" priority="167">
      <formula>$O20="S"</formula>
    </cfRule>
    <cfRule type="expression" dxfId="165" priority="168">
      <formula>$O20="OZ"</formula>
    </cfRule>
  </conditionalFormatting>
  <conditionalFormatting sqref="I19:J19 I20">
    <cfRule type="expression" dxfId="164" priority="163">
      <formula>$D19="ÜS"</formula>
    </cfRule>
    <cfRule type="expression" dxfId="163" priority="164">
      <formula>$D19="S"</formula>
    </cfRule>
    <cfRule type="expression" dxfId="162" priority="165">
      <formula>$D19="OZ"</formula>
    </cfRule>
  </conditionalFormatting>
  <conditionalFormatting sqref="T19:U19 T20">
    <cfRule type="expression" dxfId="161" priority="160">
      <formula>$O19="ÜS"</formula>
    </cfRule>
    <cfRule type="expression" dxfId="160" priority="161">
      <formula>$O19="S"</formula>
    </cfRule>
    <cfRule type="expression" dxfId="159" priority="162">
      <formula>$O19="OZ"</formula>
    </cfRule>
  </conditionalFormatting>
  <conditionalFormatting sqref="T67:U67">
    <cfRule type="expression" dxfId="158" priority="145">
      <formula>$O67="ÜS"</formula>
    </cfRule>
    <cfRule type="expression" dxfId="157" priority="146">
      <formula>$O67="S"</formula>
    </cfRule>
    <cfRule type="expression" dxfId="156" priority="147">
      <formula>$O67="OZ"</formula>
    </cfRule>
  </conditionalFormatting>
  <conditionalFormatting sqref="I69:J78">
    <cfRule type="expression" dxfId="155" priority="157">
      <formula>$D69="ÜS"</formula>
    </cfRule>
    <cfRule type="expression" dxfId="154" priority="158">
      <formula>$D69="S"</formula>
    </cfRule>
    <cfRule type="expression" dxfId="153" priority="159">
      <formula>$D69="OZ"</formula>
    </cfRule>
  </conditionalFormatting>
  <conditionalFormatting sqref="T58:U66">
    <cfRule type="expression" dxfId="152" priority="148">
      <formula>$O58="ÜS"</formula>
    </cfRule>
    <cfRule type="expression" dxfId="151" priority="149">
      <formula>$O58="S"</formula>
    </cfRule>
    <cfRule type="expression" dxfId="150" priority="150">
      <formula>$O58="OZ"</formula>
    </cfRule>
  </conditionalFormatting>
  <conditionalFormatting sqref="I58:J67">
    <cfRule type="expression" dxfId="149" priority="154">
      <formula>$D58="ÜS"</formula>
    </cfRule>
    <cfRule type="expression" dxfId="148" priority="155">
      <formula>$D58="S"</formula>
    </cfRule>
    <cfRule type="expression" dxfId="147" priority="156">
      <formula>$D58="OZ"</formula>
    </cfRule>
  </conditionalFormatting>
  <conditionalFormatting sqref="T69:U78">
    <cfRule type="expression" dxfId="146" priority="151">
      <formula>$O69="ÜS"</formula>
    </cfRule>
    <cfRule type="expression" dxfId="145" priority="152">
      <formula>$O69="S"</formula>
    </cfRule>
    <cfRule type="expression" dxfId="144" priority="153">
      <formula>$O69="OZ"</formula>
    </cfRule>
  </conditionalFormatting>
  <conditionalFormatting sqref="A83:J92">
    <cfRule type="expression" dxfId="140" priority="139">
      <formula>$D83="ÜS"</formula>
    </cfRule>
    <cfRule type="expression" dxfId="139" priority="140">
      <formula>$D83="S"</formula>
    </cfRule>
    <cfRule type="expression" dxfId="138" priority="141">
      <formula>$D83="OZ"</formula>
    </cfRule>
  </conditionalFormatting>
  <conditionalFormatting sqref="D13:H13">
    <cfRule type="expression" dxfId="137" priority="136">
      <formula>$D13="ÜS"</formula>
    </cfRule>
    <cfRule type="expression" dxfId="136" priority="137">
      <formula>$D13="S"</formula>
    </cfRule>
    <cfRule type="expression" dxfId="135" priority="138">
      <formula>$D13="OZ"</formula>
    </cfRule>
  </conditionalFormatting>
  <conditionalFormatting sqref="A13:C13">
    <cfRule type="expression" dxfId="134" priority="133">
      <formula>$D13="ÜS"</formula>
    </cfRule>
    <cfRule type="expression" dxfId="133" priority="134">
      <formula>$D13="S"</formula>
    </cfRule>
    <cfRule type="expression" dxfId="132" priority="135">
      <formula>$D13="OZ"</formula>
    </cfRule>
  </conditionalFormatting>
  <conditionalFormatting sqref="A14:A18">
    <cfRule type="expression" dxfId="128" priority="127">
      <formula>$D14="ÜS"</formula>
    </cfRule>
    <cfRule type="expression" dxfId="127" priority="128">
      <formula>$D14="S"</formula>
    </cfRule>
    <cfRule type="expression" dxfId="126" priority="129">
      <formula>$D14="OZ"</formula>
    </cfRule>
  </conditionalFormatting>
  <conditionalFormatting sqref="D14:H14">
    <cfRule type="expression" dxfId="125" priority="124">
      <formula>$D14="ÜS"</formula>
    </cfRule>
    <cfRule type="expression" dxfId="124" priority="125">
      <formula>$D14="S"</formula>
    </cfRule>
    <cfRule type="expression" dxfId="123" priority="126">
      <formula>$D14="OZ"</formula>
    </cfRule>
  </conditionalFormatting>
  <conditionalFormatting sqref="B14">
    <cfRule type="expression" dxfId="122" priority="121">
      <formula>$O14="ÜS"</formula>
    </cfRule>
    <cfRule type="expression" dxfId="121" priority="122">
      <formula>$O14="S"</formula>
    </cfRule>
    <cfRule type="expression" dxfId="120" priority="123">
      <formula>$O14="OZ"</formula>
    </cfRule>
  </conditionalFormatting>
  <conditionalFormatting sqref="C14">
    <cfRule type="expression" dxfId="119" priority="118">
      <formula>$O14="ÜS"</formula>
    </cfRule>
    <cfRule type="expression" dxfId="118" priority="119">
      <formula>$O14="S"</formula>
    </cfRule>
    <cfRule type="expression" dxfId="117" priority="120">
      <formula>$O14="OZ"</formula>
    </cfRule>
  </conditionalFormatting>
  <conditionalFormatting sqref="B15:H15">
    <cfRule type="expression" dxfId="116" priority="115">
      <formula>$D15="ÜS"</formula>
    </cfRule>
    <cfRule type="expression" dxfId="115" priority="116">
      <formula>$D15="S"</formula>
    </cfRule>
    <cfRule type="expression" dxfId="114" priority="117">
      <formula>$D15="OZ"</formula>
    </cfRule>
  </conditionalFormatting>
  <conditionalFormatting sqref="B16:H16">
    <cfRule type="expression" dxfId="113" priority="112">
      <formula>$D16="ÜS"</formula>
    </cfRule>
    <cfRule type="expression" dxfId="112" priority="113">
      <formula>$D16="S"</formula>
    </cfRule>
    <cfRule type="expression" dxfId="111" priority="114">
      <formula>$D16="OZ"</formula>
    </cfRule>
  </conditionalFormatting>
  <conditionalFormatting sqref="B17:H17">
    <cfRule type="expression" dxfId="110" priority="109">
      <formula>$D17="ÜS"</formula>
    </cfRule>
    <cfRule type="expression" dxfId="109" priority="110">
      <formula>$D17="S"</formula>
    </cfRule>
    <cfRule type="expression" dxfId="108" priority="111">
      <formula>$D17="OZ"</formula>
    </cfRule>
  </conditionalFormatting>
  <conditionalFormatting sqref="B18:H18">
    <cfRule type="expression" dxfId="107" priority="106">
      <formula>$D18="ÜS"</formula>
    </cfRule>
    <cfRule type="expression" dxfId="106" priority="107">
      <formula>$D18="S"</formula>
    </cfRule>
    <cfRule type="expression" dxfId="105" priority="108">
      <formula>$D18="OZ"</formula>
    </cfRule>
  </conditionalFormatting>
  <conditionalFormatting sqref="A19:H20">
    <cfRule type="expression" dxfId="104" priority="103">
      <formula>$D19="ÜS"</formula>
    </cfRule>
    <cfRule type="expression" dxfId="103" priority="104">
      <formula>$D19="S"</formula>
    </cfRule>
    <cfRule type="expression" dxfId="102" priority="105">
      <formula>$D19="OZ"</formula>
    </cfRule>
  </conditionalFormatting>
  <conditionalFormatting sqref="B20:H20">
    <cfRule type="expression" dxfId="101" priority="100">
      <formula>$D20="ÜS"</formula>
    </cfRule>
    <cfRule type="expression" dxfId="100" priority="101">
      <formula>$D20="S"</formula>
    </cfRule>
    <cfRule type="expression" dxfId="99" priority="102">
      <formula>$D20="OZ"</formula>
    </cfRule>
  </conditionalFormatting>
  <conditionalFormatting sqref="B19:H19">
    <cfRule type="expression" dxfId="98" priority="97">
      <formula>$D19="ÜS"</formula>
    </cfRule>
    <cfRule type="expression" dxfId="97" priority="98">
      <formula>$D19="S"</formula>
    </cfRule>
    <cfRule type="expression" dxfId="96" priority="99">
      <formula>$D19="OZ"</formula>
    </cfRule>
  </conditionalFormatting>
  <conditionalFormatting sqref="B20:H20">
    <cfRule type="expression" dxfId="95" priority="94">
      <formula>$D20="ÜS"</formula>
    </cfRule>
    <cfRule type="expression" dxfId="94" priority="95">
      <formula>$D20="S"</formula>
    </cfRule>
    <cfRule type="expression" dxfId="93" priority="96">
      <formula>$D20="OZ"</formula>
    </cfRule>
  </conditionalFormatting>
  <conditionalFormatting sqref="B20:H20">
    <cfRule type="expression" dxfId="92" priority="91">
      <formula>$D20="ÜS"</formula>
    </cfRule>
    <cfRule type="expression" dxfId="91" priority="92">
      <formula>$D20="S"</formula>
    </cfRule>
    <cfRule type="expression" dxfId="90" priority="93">
      <formula>$D20="OZ"</formula>
    </cfRule>
  </conditionalFormatting>
  <conditionalFormatting sqref="O13:S13">
    <cfRule type="expression" dxfId="89" priority="88">
      <formula>$O13="ÜS"</formula>
    </cfRule>
    <cfRule type="expression" dxfId="88" priority="89">
      <formula>$O13="S"</formula>
    </cfRule>
    <cfRule type="expression" dxfId="87" priority="90">
      <formula>$O13="OZ"</formula>
    </cfRule>
  </conditionalFormatting>
  <conditionalFormatting sqref="L13:N13">
    <cfRule type="expression" dxfId="86" priority="85">
      <formula>$O13="ÜS"</formula>
    </cfRule>
    <cfRule type="expression" dxfId="85" priority="86">
      <formula>$O13="S"</formula>
    </cfRule>
    <cfRule type="expression" dxfId="84" priority="87">
      <formula>$O13="OZ"</formula>
    </cfRule>
  </conditionalFormatting>
  <conditionalFormatting sqref="L21:S21 M20:S20 L14:L19">
    <cfRule type="expression" dxfId="83" priority="82">
      <formula>$O14="ÜS"</formula>
    </cfRule>
    <cfRule type="expression" dxfId="82" priority="83">
      <formula>$O14="S"</formula>
    </cfRule>
    <cfRule type="expression" dxfId="81" priority="84">
      <formula>$O14="OZ"</formula>
    </cfRule>
  </conditionalFormatting>
  <conditionalFormatting sqref="L20:S20">
    <cfRule type="expression" dxfId="80" priority="79">
      <formula>$O20="ÜS"</formula>
    </cfRule>
    <cfRule type="expression" dxfId="79" priority="80">
      <formula>$O20="S"</formula>
    </cfRule>
    <cfRule type="expression" dxfId="78" priority="81">
      <formula>$O20="OZ"</formula>
    </cfRule>
  </conditionalFormatting>
  <conditionalFormatting sqref="M20:S20">
    <cfRule type="expression" dxfId="77" priority="76">
      <formula>$O20="ÜS"</formula>
    </cfRule>
    <cfRule type="expression" dxfId="76" priority="77">
      <formula>$O20="S"</formula>
    </cfRule>
    <cfRule type="expression" dxfId="75" priority="78">
      <formula>$O20="OZ"</formula>
    </cfRule>
  </conditionalFormatting>
  <conditionalFormatting sqref="M21:S21">
    <cfRule type="expression" dxfId="74" priority="73">
      <formula>$O21="ÜS"</formula>
    </cfRule>
    <cfRule type="expression" dxfId="73" priority="74">
      <formula>$O21="S"</formula>
    </cfRule>
    <cfRule type="expression" dxfId="72" priority="75">
      <formula>$O21="OZ"</formula>
    </cfRule>
  </conditionalFormatting>
  <conditionalFormatting sqref="M20:S20">
    <cfRule type="expression" dxfId="71" priority="70">
      <formula>$O20="ÜS"</formula>
    </cfRule>
    <cfRule type="expression" dxfId="70" priority="71">
      <formula>$O20="S"</formula>
    </cfRule>
    <cfRule type="expression" dxfId="69" priority="72">
      <formula>$O20="OZ"</formula>
    </cfRule>
  </conditionalFormatting>
  <conditionalFormatting sqref="M21:S21">
    <cfRule type="expression" dxfId="68" priority="67">
      <formula>$O21="ÜS"</formula>
    </cfRule>
    <cfRule type="expression" dxfId="67" priority="68">
      <formula>$O21="S"</formula>
    </cfRule>
    <cfRule type="expression" dxfId="66" priority="69">
      <formula>$O21="OZ"</formula>
    </cfRule>
  </conditionalFormatting>
  <conditionalFormatting sqref="M14:S19">
    <cfRule type="expression" dxfId="65" priority="64">
      <formula>$O14="ÜS"</formula>
    </cfRule>
    <cfRule type="expression" dxfId="64" priority="65">
      <formula>$O14="S"</formula>
    </cfRule>
    <cfRule type="expression" dxfId="63" priority="66">
      <formula>$O14="OZ"</formula>
    </cfRule>
  </conditionalFormatting>
  <conditionalFormatting sqref="M19:S19">
    <cfRule type="expression" dxfId="62" priority="61">
      <formula>$O19="ÜS"</formula>
    </cfRule>
    <cfRule type="expression" dxfId="61" priority="62">
      <formula>$O19="S"</formula>
    </cfRule>
    <cfRule type="expression" dxfId="60" priority="63">
      <formula>$O19="OZ"</formula>
    </cfRule>
  </conditionalFormatting>
  <conditionalFormatting sqref="A33:A37 A38:H39">
    <cfRule type="expression" dxfId="59" priority="58">
      <formula>$D33="ÜS"</formula>
    </cfRule>
    <cfRule type="expression" dxfId="58" priority="59">
      <formula>$D33="S"</formula>
    </cfRule>
    <cfRule type="expression" dxfId="57" priority="60">
      <formula>$D33="OZ"</formula>
    </cfRule>
  </conditionalFormatting>
  <conditionalFormatting sqref="B33:H37">
    <cfRule type="expression" dxfId="56" priority="55">
      <formula>$D33="ÜS"</formula>
    </cfRule>
    <cfRule type="expression" dxfId="55" priority="56">
      <formula>$D33="S"</formula>
    </cfRule>
    <cfRule type="expression" dxfId="54" priority="57">
      <formula>$D33="OZ"</formula>
    </cfRule>
  </conditionalFormatting>
  <conditionalFormatting sqref="L39:S40 L33:L38">
    <cfRule type="expression" dxfId="53" priority="52">
      <formula>$O33="ÜS"</formula>
    </cfRule>
    <cfRule type="expression" dxfId="52" priority="53">
      <formula>$O33="S"</formula>
    </cfRule>
    <cfRule type="expression" dxfId="51" priority="54">
      <formula>$O33="OZ"</formula>
    </cfRule>
  </conditionalFormatting>
  <conditionalFormatting sqref="M33:S34 M36:S37 M35 O35:S35 M38 O38:S38">
    <cfRule type="expression" dxfId="50" priority="49">
      <formula>$O33="ÜS"</formula>
    </cfRule>
    <cfRule type="expression" dxfId="49" priority="50">
      <formula>$O33="S"</formula>
    </cfRule>
    <cfRule type="expression" dxfId="48" priority="51">
      <formula>$O33="OZ"</formula>
    </cfRule>
  </conditionalFormatting>
  <conditionalFormatting sqref="N35">
    <cfRule type="expression" dxfId="47" priority="46">
      <formula>$D35="ÜS"</formula>
    </cfRule>
    <cfRule type="expression" dxfId="46" priority="47">
      <formula>$D35="S"</formula>
    </cfRule>
    <cfRule type="expression" dxfId="45" priority="48">
      <formula>$D35="OZ"</formula>
    </cfRule>
  </conditionalFormatting>
  <conditionalFormatting sqref="N38">
    <cfRule type="expression" dxfId="44" priority="43">
      <formula>$O38="ÜS"</formula>
    </cfRule>
    <cfRule type="expression" dxfId="43" priority="44">
      <formula>$O38="S"</formula>
    </cfRule>
    <cfRule type="expression" dxfId="42" priority="45">
      <formula>$O38="OZ"</formula>
    </cfRule>
  </conditionalFormatting>
  <conditionalFormatting sqref="N38">
    <cfRule type="expression" dxfId="41" priority="40">
      <formula>$O38="ÜS"</formula>
    </cfRule>
    <cfRule type="expression" dxfId="40" priority="41">
      <formula>$O38="S"</formula>
    </cfRule>
    <cfRule type="expression" dxfId="39" priority="42">
      <formula>$O38="OZ"</formula>
    </cfRule>
  </conditionalFormatting>
  <conditionalFormatting sqref="B65:H67 C64:H64 B60:H63">
    <cfRule type="expression" dxfId="38" priority="34">
      <formula>$D60="ÜS"</formula>
    </cfRule>
    <cfRule type="expression" dxfId="37" priority="35">
      <formula>$D60="S"</formula>
    </cfRule>
    <cfRule type="expression" dxfId="36" priority="36">
      <formula>$D60="OZ"</formula>
    </cfRule>
  </conditionalFormatting>
  <conditionalFormatting sqref="A58:H58 D59:H59 A59:A67">
    <cfRule type="expression" dxfId="35" priority="31">
      <formula>$D58="ÜS"</formula>
    </cfRule>
    <cfRule type="expression" dxfId="34" priority="32">
      <formula>$D58="S"</formula>
    </cfRule>
    <cfRule type="expression" dxfId="33" priority="33">
      <formula>$D58="OZ"</formula>
    </cfRule>
  </conditionalFormatting>
  <conditionalFormatting sqref="B59">
    <cfRule type="expression" dxfId="32" priority="37">
      <formula>$D64="ÜS"</formula>
    </cfRule>
    <cfRule type="expression" dxfId="31" priority="38">
      <formula>$D64="S"</formula>
    </cfRule>
    <cfRule type="expression" dxfId="30" priority="39">
      <formula>$D64="OZ"</formula>
    </cfRule>
  </conditionalFormatting>
  <conditionalFormatting sqref="B64">
    <cfRule type="expression" dxfId="29" priority="28">
      <formula>$D64="ÜS"</formula>
    </cfRule>
    <cfRule type="expression" dxfId="28" priority="29">
      <formula>$D64="S"</formula>
    </cfRule>
    <cfRule type="expression" dxfId="27" priority="30">
      <formula>$D64="OZ"</formula>
    </cfRule>
  </conditionalFormatting>
  <conditionalFormatting sqref="C59">
    <cfRule type="expression" dxfId="26" priority="25">
      <formula>$D64="ÜS"</formula>
    </cfRule>
    <cfRule type="expression" dxfId="25" priority="26">
      <formula>$D64="S"</formula>
    </cfRule>
    <cfRule type="expression" dxfId="24" priority="27">
      <formula>$D64="OZ"</formula>
    </cfRule>
  </conditionalFormatting>
  <conditionalFormatting sqref="M67:S67">
    <cfRule type="expression" dxfId="23" priority="19">
      <formula>$O67="ÜS"</formula>
    </cfRule>
    <cfRule type="expression" dxfId="22" priority="20">
      <formula>$O67="S"</formula>
    </cfRule>
    <cfRule type="expression" dxfId="21" priority="21">
      <formula>$O67="OZ"</formula>
    </cfRule>
  </conditionalFormatting>
  <conditionalFormatting sqref="L58:M59 M65:N66 L60:L67 M60:M64 O58:S60">
    <cfRule type="expression" dxfId="20" priority="22">
      <formula>$O58="ÜS"</formula>
    </cfRule>
    <cfRule type="expression" dxfId="19" priority="23">
      <formula>$O58="S"</formula>
    </cfRule>
    <cfRule type="expression" dxfId="18" priority="24">
      <formula>$O58="OZ"</formula>
    </cfRule>
  </conditionalFormatting>
  <conditionalFormatting sqref="O61:S66">
    <cfRule type="expression" dxfId="17" priority="16">
      <formula>$D61="ÜS"</formula>
    </cfRule>
    <cfRule type="expression" dxfId="16" priority="17">
      <formula>$D61="S"</formula>
    </cfRule>
    <cfRule type="expression" dxfId="15" priority="18">
      <formula>$D61="OZ"</formula>
    </cfRule>
  </conditionalFormatting>
  <conditionalFormatting sqref="N58:N64">
    <cfRule type="expression" dxfId="14" priority="13">
      <formula>$O58="ÜS"</formula>
    </cfRule>
    <cfRule type="expression" dxfId="13" priority="14">
      <formula>$O58="S"</formula>
    </cfRule>
    <cfRule type="expression" dxfId="12" priority="15">
      <formula>$O58="OZ"</formula>
    </cfRule>
  </conditionalFormatting>
  <conditionalFormatting sqref="A76:H78 A69:B75 D69:H75">
    <cfRule type="expression" dxfId="11" priority="10">
      <formula>$D69="ÜS"</formula>
    </cfRule>
    <cfRule type="expression" dxfId="10" priority="11">
      <formula>$D69="S"</formula>
    </cfRule>
    <cfRule type="expression" dxfId="9" priority="12">
      <formula>$D69="OZ"</formula>
    </cfRule>
  </conditionalFormatting>
  <conditionalFormatting sqref="C69:C75">
    <cfRule type="expression" dxfId="8" priority="7">
      <formula>$O69="ÜS"</formula>
    </cfRule>
    <cfRule type="expression" dxfId="7" priority="8">
      <formula>$O69="S"</formula>
    </cfRule>
    <cfRule type="expression" dxfId="6" priority="9">
      <formula>$O69="OZ"</formula>
    </cfRule>
  </conditionalFormatting>
  <conditionalFormatting sqref="L76:S78 L69:M75 O69:S75">
    <cfRule type="expression" dxfId="5" priority="4">
      <formula>$O69="ÜS"</formula>
    </cfRule>
    <cfRule type="expression" dxfId="4" priority="5">
      <formula>$O69="S"</formula>
    </cfRule>
    <cfRule type="expression" dxfId="3" priority="6">
      <formula>$O69="OZ"</formula>
    </cfRule>
  </conditionalFormatting>
  <conditionalFormatting sqref="N69:N75">
    <cfRule type="expression" dxfId="2" priority="1">
      <formula>$O69="ÜS"</formula>
    </cfRule>
    <cfRule type="expression" dxfId="1" priority="2">
      <formula>$O69="S"</formula>
    </cfRule>
    <cfRule type="expression" dxfId="0" priority="3">
      <formula>$O69="OZ"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'Lütfen bu sayfayı silmeyin!'!$A$2:$A$10</xm:f>
          </x14:formula1>
          <xm:sqref>W57:W66</xm:sqref>
        </x14:dataValidation>
        <x14:dataValidation type="list" allowBlank="1" showInputMessage="1" showErrorMessage="1">
          <x14:formula1>
            <xm:f>'Lütfen bu sayfayı silmeyin!'!$D$2:$D$6</xm:f>
          </x14:formula1>
          <xm:sqref>V83:V92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E11:E25 E33:E47 P11:P25 P33:P47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D11:D25 O11:O25 D33:D47 O33:O47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D58:D67 O58:O67 D69:D78 O69:O78 D83:D92 O83:O92</xm:sqref>
        </x14:dataValidation>
        <x14:dataValidation type="list" allowBlank="1" showInputMessage="1" showErrorMessage="1">
          <x14:formula1>
            <xm:f>'Lütfen bu sayfayı silmeyin!'!$B$2:$B$3</xm:f>
          </x14:formula1>
          <xm:sqref>E58:E67 E69:E78 E83:E92 P58:P67 P69:P78 P83:P92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8"/>
    <col min="3" max="3" width="38.875" style="48" customWidth="1"/>
    <col min="4" max="4" width="20.5" style="48" customWidth="1"/>
    <col min="5" max="5" width="9" style="48"/>
    <col min="6" max="6" width="21.125" style="48" customWidth="1"/>
    <col min="7" max="16384" width="9" style="48"/>
  </cols>
  <sheetData>
    <row r="1" spans="1:12" ht="15" x14ac:dyDescent="0.25">
      <c r="A1" s="50" t="s">
        <v>15</v>
      </c>
      <c r="B1" s="50" t="s">
        <v>9</v>
      </c>
      <c r="C1" s="50" t="s">
        <v>60</v>
      </c>
      <c r="D1" s="51" t="s">
        <v>45</v>
      </c>
      <c r="E1" s="52"/>
      <c r="F1" s="110" t="s">
        <v>80</v>
      </c>
      <c r="G1" s="110"/>
    </row>
    <row r="2" spans="1:12" x14ac:dyDescent="0.2">
      <c r="A2" s="53" t="s">
        <v>20</v>
      </c>
      <c r="B2" s="54" t="s">
        <v>17</v>
      </c>
      <c r="C2" s="55" t="s">
        <v>85</v>
      </c>
      <c r="D2" s="56" t="s">
        <v>61</v>
      </c>
      <c r="E2" s="52"/>
      <c r="F2" s="57" t="s">
        <v>83</v>
      </c>
      <c r="G2" s="58"/>
    </row>
    <row r="3" spans="1:12" x14ac:dyDescent="0.2">
      <c r="A3" s="59" t="s">
        <v>16</v>
      </c>
      <c r="B3" s="60" t="s">
        <v>19</v>
      </c>
      <c r="C3" s="61" t="s">
        <v>86</v>
      </c>
      <c r="D3" s="62" t="s">
        <v>47</v>
      </c>
      <c r="E3" s="52"/>
      <c r="F3" s="57" t="s">
        <v>81</v>
      </c>
      <c r="G3" s="63"/>
    </row>
    <row r="4" spans="1:12" x14ac:dyDescent="0.2">
      <c r="A4" s="59" t="s">
        <v>18</v>
      </c>
      <c r="B4" s="64"/>
      <c r="C4" s="61" t="s">
        <v>87</v>
      </c>
      <c r="D4" s="62" t="s">
        <v>114</v>
      </c>
      <c r="E4" s="52"/>
      <c r="F4" s="57" t="s">
        <v>82</v>
      </c>
      <c r="G4" s="65"/>
    </row>
    <row r="5" spans="1:12" x14ac:dyDescent="0.2">
      <c r="A5" s="66" t="s">
        <v>21</v>
      </c>
      <c r="B5" s="64"/>
      <c r="C5" s="61" t="s">
        <v>88</v>
      </c>
      <c r="D5" s="67" t="s">
        <v>62</v>
      </c>
      <c r="E5" s="52"/>
      <c r="F5" s="57" t="s">
        <v>84</v>
      </c>
      <c r="G5" s="68"/>
    </row>
    <row r="6" spans="1:12" x14ac:dyDescent="0.2">
      <c r="A6" s="21"/>
      <c r="B6" s="27"/>
      <c r="C6" s="61" t="s">
        <v>89</v>
      </c>
      <c r="D6" s="52"/>
      <c r="E6" s="52"/>
      <c r="F6" s="52"/>
      <c r="G6" s="52"/>
    </row>
    <row r="7" spans="1:12" x14ac:dyDescent="0.2">
      <c r="A7" s="21"/>
      <c r="B7" s="27"/>
      <c r="C7" s="61" t="s">
        <v>90</v>
      </c>
      <c r="D7" s="52"/>
      <c r="E7" s="52"/>
      <c r="F7" s="52"/>
      <c r="G7" s="52"/>
    </row>
    <row r="8" spans="1:12" x14ac:dyDescent="0.2">
      <c r="A8" s="21"/>
      <c r="B8" s="27"/>
      <c r="C8" s="61" t="s">
        <v>91</v>
      </c>
      <c r="D8" s="52"/>
      <c r="E8" s="52"/>
      <c r="F8" s="52"/>
      <c r="G8" s="52"/>
    </row>
    <row r="9" spans="1:12" x14ac:dyDescent="0.2">
      <c r="A9" s="21"/>
      <c r="B9" s="27"/>
      <c r="C9" s="61" t="s">
        <v>92</v>
      </c>
      <c r="D9" s="52"/>
      <c r="E9" s="52"/>
      <c r="F9" s="52"/>
      <c r="G9" s="52"/>
    </row>
    <row r="10" spans="1:12" x14ac:dyDescent="0.2">
      <c r="A10" s="21"/>
      <c r="B10" s="27"/>
      <c r="C10" s="61" t="s">
        <v>93</v>
      </c>
      <c r="D10" s="52"/>
      <c r="E10" s="52"/>
      <c r="F10" s="52"/>
      <c r="G10" s="52"/>
      <c r="J10" s="49"/>
      <c r="K10" s="49"/>
      <c r="L10" s="49"/>
    </row>
    <row r="11" spans="1:12" x14ac:dyDescent="0.2">
      <c r="A11" s="21"/>
      <c r="B11" s="27"/>
      <c r="C11" s="61" t="s">
        <v>94</v>
      </c>
      <c r="D11" s="52"/>
      <c r="E11" s="52"/>
      <c r="F11" s="52"/>
      <c r="G11" s="52"/>
      <c r="J11" s="49"/>
      <c r="K11" s="11"/>
      <c r="L11" s="49"/>
    </row>
    <row r="12" spans="1:12" x14ac:dyDescent="0.2">
      <c r="A12" s="21"/>
      <c r="B12" s="27"/>
      <c r="C12" s="61" t="s">
        <v>95</v>
      </c>
      <c r="D12" s="52"/>
      <c r="E12" s="52"/>
      <c r="F12" s="52"/>
      <c r="G12" s="52"/>
      <c r="J12" s="49"/>
      <c r="K12" s="11"/>
      <c r="L12" s="49"/>
    </row>
    <row r="13" spans="1:12" x14ac:dyDescent="0.2">
      <c r="A13" s="21"/>
      <c r="B13" s="27"/>
      <c r="C13" s="61" t="s">
        <v>96</v>
      </c>
      <c r="D13" s="52"/>
      <c r="E13" s="52"/>
      <c r="F13" s="52"/>
      <c r="G13" s="52"/>
      <c r="J13" s="49"/>
      <c r="K13" s="11"/>
      <c r="L13" s="49"/>
    </row>
    <row r="14" spans="1:12" x14ac:dyDescent="0.2">
      <c r="A14" s="21"/>
      <c r="B14" s="27"/>
      <c r="C14" s="61" t="s">
        <v>97</v>
      </c>
      <c r="D14" s="52"/>
      <c r="E14" s="52"/>
      <c r="F14" s="52"/>
      <c r="G14" s="52"/>
      <c r="J14" s="49"/>
      <c r="K14" s="11"/>
      <c r="L14" s="49"/>
    </row>
    <row r="15" spans="1:12" x14ac:dyDescent="0.2">
      <c r="A15" s="21"/>
      <c r="B15" s="27"/>
      <c r="C15" s="69"/>
      <c r="D15" s="52"/>
      <c r="E15" s="52"/>
      <c r="F15" s="52"/>
      <c r="G15" s="52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TAHA</cp:lastModifiedBy>
  <cp:lastPrinted>2022-04-26T12:55:00Z</cp:lastPrinted>
  <dcterms:created xsi:type="dcterms:W3CDTF">2021-06-05T06:56:15Z</dcterms:created>
  <dcterms:modified xsi:type="dcterms:W3CDTF">2022-06-15T10:39:18Z</dcterms:modified>
</cp:coreProperties>
</file>