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\Desktop\"/>
    </mc:Choice>
  </mc:AlternateContent>
  <bookViews>
    <workbookView xWindow="0" yWindow="0" windowWidth="24000" windowHeight="10935"/>
  </bookViews>
  <sheets>
    <sheet name="Lisans 4 Yıl" sheetId="2" r:id="rId1"/>
    <sheet name="Lütfen bu sayfayı silmeyin!" sheetId="3" state="hidden" r:id="rId2"/>
  </sheets>
  <definedNames>
    <definedName name="UE">#REF!</definedName>
    <definedName name="_xlnm.Print_Area" localSheetId="0">'Lisans 4 Yıl'!$A$1:$U$94</definedName>
  </definedNames>
  <calcPr calcId="162913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T145" i="2" l="1"/>
  <c r="T146" i="2"/>
  <c r="T147" i="2"/>
  <c r="T148" i="2"/>
  <c r="T149" i="2"/>
  <c r="I145" i="2"/>
  <c r="I146" i="2"/>
  <c r="I147" i="2"/>
  <c r="I148" i="2"/>
  <c r="I149" i="2"/>
  <c r="T133" i="2"/>
  <c r="T132" i="2"/>
  <c r="T131" i="2"/>
  <c r="T130" i="2"/>
  <c r="T129" i="2"/>
  <c r="I133" i="2"/>
  <c r="I132" i="2"/>
  <c r="I131" i="2"/>
  <c r="I130" i="2"/>
  <c r="I129" i="2"/>
  <c r="I12" i="2" l="1"/>
  <c r="I169" i="2" l="1"/>
  <c r="I168" i="2"/>
  <c r="I167" i="2"/>
  <c r="I166" i="2"/>
  <c r="I165" i="2"/>
  <c r="I164" i="2"/>
  <c r="I163" i="2"/>
  <c r="I162" i="2"/>
  <c r="I161" i="2"/>
  <c r="I160" i="2"/>
  <c r="T152" i="2" l="1"/>
  <c r="T151" i="2"/>
  <c r="T150" i="2"/>
  <c r="T144" i="2"/>
  <c r="T143" i="2"/>
  <c r="T142" i="2"/>
  <c r="I152" i="2"/>
  <c r="I151" i="2"/>
  <c r="I150" i="2"/>
  <c r="I144" i="2"/>
  <c r="I143" i="2"/>
  <c r="I142" i="2"/>
  <c r="T137" i="2"/>
  <c r="T136" i="2"/>
  <c r="T135" i="2"/>
  <c r="T134" i="2"/>
  <c r="T128" i="2"/>
  <c r="T127" i="2"/>
  <c r="I137" i="2"/>
  <c r="I136" i="2"/>
  <c r="I135" i="2"/>
  <c r="I134" i="2"/>
  <c r="I128" i="2"/>
  <c r="I127" i="2"/>
  <c r="T122" i="2"/>
  <c r="T121" i="2"/>
  <c r="T120" i="2"/>
  <c r="T119" i="2"/>
  <c r="T118" i="2"/>
  <c r="T117" i="2"/>
  <c r="T116" i="2"/>
  <c r="T115" i="2"/>
  <c r="T114" i="2"/>
  <c r="I122" i="2"/>
  <c r="I121" i="2"/>
  <c r="I120" i="2"/>
  <c r="I119" i="2"/>
  <c r="I118" i="2"/>
  <c r="I117" i="2"/>
  <c r="I116" i="2"/>
  <c r="I115" i="2"/>
  <c r="I114" i="2"/>
  <c r="T105" i="2"/>
  <c r="T106" i="2"/>
  <c r="T107" i="2"/>
  <c r="T108" i="2"/>
  <c r="T109" i="2"/>
  <c r="T110" i="2"/>
  <c r="I107" i="2"/>
  <c r="I105" i="2"/>
  <c r="I106" i="2"/>
  <c r="I108" i="2"/>
  <c r="I109" i="2"/>
  <c r="I110" i="2"/>
  <c r="T33" i="2" l="1"/>
  <c r="I33" i="2"/>
  <c r="T43" i="2" l="1"/>
  <c r="I43" i="2"/>
  <c r="F25" i="2"/>
  <c r="T21" i="2"/>
  <c r="I21" i="2"/>
  <c r="U94" i="2" l="1"/>
  <c r="S94" i="2"/>
  <c r="R94" i="2"/>
  <c r="Q94" i="2"/>
  <c r="U93" i="2"/>
  <c r="S93" i="2"/>
  <c r="R93" i="2"/>
  <c r="Q93" i="2"/>
  <c r="U92" i="2"/>
  <c r="S92" i="2"/>
  <c r="R92" i="2"/>
  <c r="Q92" i="2"/>
  <c r="U91" i="2"/>
  <c r="S91" i="2"/>
  <c r="R91" i="2"/>
  <c r="Q91" i="2"/>
  <c r="J94" i="2"/>
  <c r="H94" i="2"/>
  <c r="G94" i="2"/>
  <c r="F94" i="2"/>
  <c r="J93" i="2"/>
  <c r="H93" i="2"/>
  <c r="G93" i="2"/>
  <c r="F93" i="2"/>
  <c r="J92" i="2"/>
  <c r="H92" i="2"/>
  <c r="G92" i="2"/>
  <c r="F92" i="2"/>
  <c r="J91" i="2"/>
  <c r="H91" i="2"/>
  <c r="G91" i="2"/>
  <c r="F91" i="2"/>
  <c r="Q71" i="2"/>
  <c r="Q70" i="2"/>
  <c r="R70" i="2"/>
  <c r="S70" i="2"/>
  <c r="Q69" i="2"/>
  <c r="U72" i="2"/>
  <c r="S72" i="2"/>
  <c r="R72" i="2"/>
  <c r="Q72" i="2"/>
  <c r="U71" i="2"/>
  <c r="S71" i="2"/>
  <c r="R71" i="2"/>
  <c r="U70" i="2"/>
  <c r="U69" i="2"/>
  <c r="S69" i="2"/>
  <c r="R69" i="2"/>
  <c r="J72" i="2"/>
  <c r="H72" i="2"/>
  <c r="G72" i="2"/>
  <c r="F72" i="2"/>
  <c r="F71" i="2"/>
  <c r="G71" i="2"/>
  <c r="H71" i="2"/>
  <c r="J71" i="2"/>
  <c r="J70" i="2"/>
  <c r="H70" i="2"/>
  <c r="G70" i="2"/>
  <c r="F70" i="2"/>
  <c r="F69" i="2"/>
  <c r="U50" i="2"/>
  <c r="S50" i="2"/>
  <c r="R50" i="2"/>
  <c r="Q50" i="2"/>
  <c r="U49" i="2"/>
  <c r="S49" i="2"/>
  <c r="R49" i="2"/>
  <c r="Q49" i="2"/>
  <c r="U48" i="2"/>
  <c r="T48" i="2"/>
  <c r="S48" i="2"/>
  <c r="R48" i="2"/>
  <c r="Q48" i="2"/>
  <c r="U47" i="2"/>
  <c r="S47" i="2"/>
  <c r="R47" i="2"/>
  <c r="Q47" i="2"/>
  <c r="J47" i="2"/>
  <c r="G47" i="2"/>
  <c r="H47" i="2"/>
  <c r="F47" i="2"/>
  <c r="U28" i="2"/>
  <c r="T28" i="2"/>
  <c r="S28" i="2"/>
  <c r="R28" i="2"/>
  <c r="Q28" i="2"/>
  <c r="U27" i="2"/>
  <c r="S27" i="2"/>
  <c r="R27" i="2"/>
  <c r="Q27" i="2"/>
  <c r="U26" i="2"/>
  <c r="T26" i="2"/>
  <c r="S26" i="2"/>
  <c r="R26" i="2"/>
  <c r="Q26" i="2"/>
  <c r="U25" i="2"/>
  <c r="S25" i="2"/>
  <c r="R25" i="2"/>
  <c r="Q25" i="2"/>
  <c r="J25" i="2"/>
  <c r="H25" i="2"/>
  <c r="G25" i="2"/>
  <c r="F26" i="2"/>
  <c r="I91" i="2" l="1"/>
  <c r="T69" i="2"/>
  <c r="T47" i="2"/>
  <c r="T91" i="2"/>
  <c r="T25" i="2"/>
  <c r="J50" i="2"/>
  <c r="H50" i="2"/>
  <c r="G50" i="2"/>
  <c r="F50" i="2"/>
  <c r="J49" i="2"/>
  <c r="H49" i="2"/>
  <c r="G49" i="2"/>
  <c r="F49" i="2"/>
  <c r="J48" i="2"/>
  <c r="I48" i="2"/>
  <c r="H48" i="2"/>
  <c r="G48" i="2"/>
  <c r="F48" i="2"/>
  <c r="I28" i="2"/>
  <c r="H28" i="2"/>
  <c r="G28" i="2"/>
  <c r="H27" i="2"/>
  <c r="G27" i="2"/>
  <c r="F27" i="2"/>
  <c r="F28" i="2"/>
  <c r="H26" i="2"/>
  <c r="G26" i="2"/>
  <c r="I26" i="2"/>
  <c r="J28" i="2"/>
  <c r="J27" i="2"/>
  <c r="J26" i="2"/>
  <c r="J69" i="2"/>
  <c r="G69" i="2"/>
  <c r="H69" i="2"/>
  <c r="T84" i="2"/>
  <c r="T85" i="2"/>
  <c r="T86" i="2"/>
  <c r="T87" i="2"/>
  <c r="T88" i="2"/>
  <c r="T89" i="2"/>
  <c r="T90" i="2"/>
  <c r="I84" i="2"/>
  <c r="I85" i="2"/>
  <c r="I86" i="2"/>
  <c r="I87" i="2"/>
  <c r="I88" i="2"/>
  <c r="I89" i="2"/>
  <c r="I90" i="2"/>
  <c r="T62" i="2"/>
  <c r="T63" i="2"/>
  <c r="T64" i="2"/>
  <c r="T65" i="2"/>
  <c r="T66" i="2"/>
  <c r="T67" i="2"/>
  <c r="T68" i="2"/>
  <c r="I62" i="2"/>
  <c r="I63" i="2"/>
  <c r="I64" i="2"/>
  <c r="I65" i="2"/>
  <c r="I66" i="2"/>
  <c r="I67" i="2"/>
  <c r="I68" i="2"/>
  <c r="T41" i="2"/>
  <c r="T42" i="2"/>
  <c r="T44" i="2"/>
  <c r="T45" i="2"/>
  <c r="T46" i="2"/>
  <c r="I41" i="2"/>
  <c r="I42" i="2"/>
  <c r="I44" i="2"/>
  <c r="I45" i="2"/>
  <c r="I46" i="2"/>
  <c r="T19" i="2"/>
  <c r="T20" i="2"/>
  <c r="T22" i="2"/>
  <c r="T23" i="2"/>
  <c r="T24" i="2"/>
  <c r="I19" i="2"/>
  <c r="I20" i="2"/>
  <c r="I22" i="2"/>
  <c r="I23" i="2"/>
  <c r="I24" i="2"/>
  <c r="T153" i="2"/>
  <c r="I153" i="2"/>
  <c r="T126" i="2"/>
  <c r="I126" i="2"/>
  <c r="I16" i="2" l="1"/>
  <c r="I32" i="2" l="1"/>
  <c r="I34" i="2"/>
  <c r="I35" i="2"/>
  <c r="I36" i="2"/>
  <c r="I37" i="2"/>
  <c r="I38" i="2"/>
  <c r="I49" i="2" s="1"/>
  <c r="I39" i="2"/>
  <c r="I40" i="2"/>
  <c r="I50" i="2" s="1"/>
  <c r="T59" i="2"/>
  <c r="T32" i="2"/>
  <c r="T12" i="2"/>
  <c r="T11" i="2"/>
  <c r="T13" i="2"/>
  <c r="I11" i="2"/>
  <c r="I13" i="2"/>
  <c r="T104" i="2"/>
  <c r="I104" i="2"/>
  <c r="T169" i="2"/>
  <c r="T168" i="2"/>
  <c r="T167" i="2"/>
  <c r="T166" i="2"/>
  <c r="T165" i="2"/>
  <c r="T164" i="2"/>
  <c r="T163" i="2"/>
  <c r="T162" i="2"/>
  <c r="T161" i="2"/>
  <c r="T160" i="2"/>
  <c r="T154" i="2" l="1"/>
  <c r="I154" i="2"/>
  <c r="T141" i="2"/>
  <c r="I141" i="2"/>
  <c r="T140" i="2"/>
  <c r="I140" i="2"/>
  <c r="T138" i="2"/>
  <c r="I138" i="2"/>
  <c r="T125" i="2"/>
  <c r="I125" i="2"/>
  <c r="T124" i="2"/>
  <c r="I124" i="2"/>
  <c r="T113" i="2"/>
  <c r="I113" i="2"/>
  <c r="T111" i="2"/>
  <c r="I111" i="2"/>
  <c r="T103" i="2"/>
  <c r="I103" i="2"/>
  <c r="T102" i="2"/>
  <c r="I102" i="2"/>
  <c r="T83" i="2"/>
  <c r="T94" i="2" s="1"/>
  <c r="I83" i="2"/>
  <c r="I94" i="2" s="1"/>
  <c r="T82" i="2"/>
  <c r="I82" i="2"/>
  <c r="T81" i="2"/>
  <c r="I81" i="2"/>
  <c r="T80" i="2"/>
  <c r="I80" i="2"/>
  <c r="T79" i="2"/>
  <c r="I79" i="2"/>
  <c r="T78" i="2"/>
  <c r="I78" i="2"/>
  <c r="T77" i="2"/>
  <c r="I77" i="2"/>
  <c r="T76" i="2"/>
  <c r="I76" i="2"/>
  <c r="T61" i="2"/>
  <c r="T72" i="2" s="1"/>
  <c r="I61" i="2"/>
  <c r="I72" i="2" s="1"/>
  <c r="T60" i="2"/>
  <c r="T71" i="2" s="1"/>
  <c r="I60" i="2"/>
  <c r="I59" i="2"/>
  <c r="T58" i="2"/>
  <c r="I58" i="2"/>
  <c r="T57" i="2"/>
  <c r="I57" i="2"/>
  <c r="T56" i="2"/>
  <c r="I56" i="2"/>
  <c r="T55" i="2"/>
  <c r="I55" i="2"/>
  <c r="T54" i="2"/>
  <c r="I54" i="2"/>
  <c r="T40" i="2"/>
  <c r="T50" i="2" s="1"/>
  <c r="T39" i="2"/>
  <c r="T38" i="2"/>
  <c r="T37" i="2"/>
  <c r="T36" i="2"/>
  <c r="T35" i="2"/>
  <c r="T34" i="2"/>
  <c r="T18" i="2"/>
  <c r="T27" i="2" s="1"/>
  <c r="I18" i="2"/>
  <c r="I27" i="2" s="1"/>
  <c r="T17" i="2"/>
  <c r="I17" i="2"/>
  <c r="T16" i="2"/>
  <c r="T15" i="2"/>
  <c r="I15" i="2"/>
  <c r="T14" i="2"/>
  <c r="I14" i="2"/>
  <c r="I92" i="2" l="1"/>
  <c r="I93" i="2"/>
  <c r="T93" i="2"/>
  <c r="T70" i="2"/>
  <c r="I71" i="2"/>
  <c r="I70" i="2"/>
  <c r="T92" i="2"/>
  <c r="T49" i="2"/>
  <c r="I69" i="2"/>
  <c r="I47" i="2"/>
  <c r="J6" i="2"/>
  <c r="T7" i="2" s="1"/>
  <c r="I25" i="2"/>
  <c r="D7" i="2"/>
  <c r="L7" i="2" l="1"/>
  <c r="F6" i="2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3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3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3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3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3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3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0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59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59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59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59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<sst xmlns="http://schemas.openxmlformats.org/spreadsheetml/2006/main" count="925" uniqueCount="432">
  <si>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</si>
  <si>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</si>
  <si>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</si>
  <si>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</si>
  <si>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</si>
  <si>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</si>
  <si>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</si>
  <si>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</si>
  <si>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</si>
  <si>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</si>
  <si>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</si>
  <si>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</si>
  <si>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</si>
  <si>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</si>
  <si>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</si>
  <si>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</si>
  <si>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</si>
  <si>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</si>
  <si>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</si>
  <si>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</si>
  <si>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</si>
  <si>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</si>
  <si>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</si>
  <si>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</si>
  <si>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</si>
  <si>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</si>
  <si>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</si>
  <si>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</si>
  <si>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</si>
  <si>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</si>
  <si>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</si>
  <si>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</si>
  <si>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</si>
  <si>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>Seçmeli Ders 3</t>
  </si>
  <si>
    <t>Seçmeli Ders 4</t>
  </si>
  <si>
    <t>Üniversite Seçmeli Ders 1</t>
  </si>
  <si>
    <t>Üniversite Seçmeli Ders 2</t>
  </si>
  <si>
    <t>3. SINIF</t>
  </si>
  <si>
    <t>5. YARIYIL</t>
  </si>
  <si>
    <t>6. YARIYIL</t>
  </si>
  <si>
    <t>Üniversite Seçmeli Ders 3</t>
  </si>
  <si>
    <t>Üniversite Seçmeli Ders 4</t>
  </si>
  <si>
    <t>4. SINIF</t>
  </si>
  <si>
    <t>7. YARIYIL</t>
  </si>
  <si>
    <t>8. YARIYIL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</si>
  <si>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</si>
  <si>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</si>
  <si>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</si>
  <si>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</si>
  <si>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</si>
  <si>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</si>
  <si>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</si>
  <si>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</si>
  <si>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</si>
  <si>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</si>
  <si>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</si>
  <si>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</si>
  <si>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</si>
  <si>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</si>
  <si>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</si>
  <si>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</si>
  <si>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</si>
  <si>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</si>
  <si>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</si>
  <si>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</si>
  <si>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</si>
  <si>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</si>
  <si>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</si>
  <si>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</si>
  <si>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</si>
  <si>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</si>
  <si>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</si>
  <si>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PRG01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</si>
  <si>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</si>
  <si>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</si>
  <si>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</si>
  <si>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</si>
  <si>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</si>
  <si>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</si>
  <si>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</si>
  <si>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</si>
  <si>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</si>
  <si>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</si>
  <si>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</si>
  <si>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</si>
  <si>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</si>
  <si>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</si>
  <si>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</si>
  <si>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</si>
  <si>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</si>
  <si>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</si>
  <si>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</si>
  <si>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Elective 3</t>
  </si>
  <si>
    <t>Elective 4</t>
  </si>
  <si>
    <t>University Elective 1</t>
  </si>
  <si>
    <t>University Elective 2</t>
  </si>
  <si>
    <t>University Elective 3</t>
  </si>
  <si>
    <t>University Elective 4</t>
  </si>
  <si>
    <t>Elective 11</t>
  </si>
  <si>
    <t>Elective 13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</si>
  <si>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</si>
  <si>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</si>
  <si>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</si>
  <si>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</si>
  <si>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</si>
  <si>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</si>
  <si>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</si>
  <si>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</si>
  <si>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TDZ101</t>
  </si>
  <si>
    <t>AIT101</t>
  </si>
  <si>
    <t>AIT102</t>
  </si>
  <si>
    <t>FAKÜLTE SEÇMELİ DERSLERİ</t>
  </si>
  <si>
    <t>PRG000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</si>
  <si>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</si>
  <si>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</si>
  <si>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</si>
  <si>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</si>
  <si>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</si>
  <si>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</si>
  <si>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</si>
  <si>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</si>
  <si>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</si>
  <si>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 xml:space="preserve">İktisat </t>
  </si>
  <si>
    <t>Genel Turizm</t>
  </si>
  <si>
    <t>Rusça Dilbilgisi I</t>
  </si>
  <si>
    <t>Rusça Dinleme ve Konuşma I</t>
  </si>
  <si>
    <t>Rusça Okuma ve Yazma I</t>
  </si>
  <si>
    <t>Orientation Training</t>
  </si>
  <si>
    <t>Economics</t>
  </si>
  <si>
    <t>General Tourism</t>
  </si>
  <si>
    <t>Russian Grammar I</t>
  </si>
  <si>
    <t>Russian Listening and Speaking I</t>
  </si>
  <si>
    <t>Russian Reading and Writing I</t>
  </si>
  <si>
    <t>Turist Rehberliğine Giriş</t>
  </si>
  <si>
    <t>Temel Bilgi Teknolojileri</t>
  </si>
  <si>
    <t>Rusça Dilbilgisi II</t>
  </si>
  <si>
    <t>Rusça Dinleme ve Konuşma II</t>
  </si>
  <si>
    <t>Rusça Okuma ve Yazma II</t>
  </si>
  <si>
    <t>Introduction to Tourist Guiding</t>
  </si>
  <si>
    <t>Basic Information Technologies</t>
  </si>
  <si>
    <t>Russian Grammar II</t>
  </si>
  <si>
    <t>Russian Listening and Speaking II</t>
  </si>
  <si>
    <t>Russian Reading and Writing II</t>
  </si>
  <si>
    <t xml:space="preserve">Temel Seçmeli Yabancı Dil II </t>
  </si>
  <si>
    <t>Basic Elective Foreign Language II</t>
  </si>
  <si>
    <t>Sanat Tarihi</t>
  </si>
  <si>
    <t>Uluslararası Turizm</t>
  </si>
  <si>
    <t>Rusça Sözlü İletişim I</t>
  </si>
  <si>
    <t>Rusça-Türkçe Çeviri</t>
  </si>
  <si>
    <t>History of Art</t>
  </si>
  <si>
    <t>Tourism Legislation</t>
  </si>
  <si>
    <t>International Tourism</t>
  </si>
  <si>
    <t>Tourism Sociology</t>
  </si>
  <si>
    <t>Russian Oral Communication I</t>
  </si>
  <si>
    <t>Russian-Turkish Translation</t>
  </si>
  <si>
    <t xml:space="preserve">Temel Seçmeli Yabancı Dil III </t>
  </si>
  <si>
    <t>Basic Elective Foreign Language III</t>
  </si>
  <si>
    <t>Arkeoloji</t>
  </si>
  <si>
    <t>Seyahat Acentacılığı ve Tur Operatörlüğü</t>
  </si>
  <si>
    <t>Turizm Pazarlaması</t>
  </si>
  <si>
    <t>Rusça Sözlü İletişim II</t>
  </si>
  <si>
    <t>Türkçe-Rusça Çeviri</t>
  </si>
  <si>
    <t>Anatolian Civilizations</t>
  </si>
  <si>
    <t>Archaeology</t>
  </si>
  <si>
    <t>Travel Agency and Tour Operator</t>
  </si>
  <si>
    <t>Tourism Marketing</t>
  </si>
  <si>
    <t>Russian Oral Communication II</t>
  </si>
  <si>
    <t>Turkish-Russian Translation</t>
  </si>
  <si>
    <t xml:space="preserve">Temel Seçmeli Yabancı Dil IV </t>
  </si>
  <si>
    <t>Basic Elective Foreign Language IV</t>
  </si>
  <si>
    <t xml:space="preserve">Türk Halk Bilimi </t>
  </si>
  <si>
    <t>Araştırma Yöntemleri</t>
  </si>
  <si>
    <t>Mesleki Rusça I</t>
  </si>
  <si>
    <t xml:space="preserve">Staj I </t>
  </si>
  <si>
    <t>Turkish Folklore</t>
  </si>
  <si>
    <t>Research Methods</t>
  </si>
  <si>
    <t>Professional Russian I</t>
  </si>
  <si>
    <t>Internship I</t>
  </si>
  <si>
    <t>Seçmeli Yabancı Dilde Sözlü İletişim I</t>
  </si>
  <si>
    <t>Elective Oral Communication in a Foreign Language I</t>
  </si>
  <si>
    <t>Türkiye Turizm Coğrafyası</t>
  </si>
  <si>
    <t xml:space="preserve">Dinler Tarihi </t>
  </si>
  <si>
    <t>Mezuniyet Projesi I</t>
  </si>
  <si>
    <t>Mesleki Rusça II</t>
  </si>
  <si>
    <t>Turkey Tourism Geography</t>
  </si>
  <si>
    <t>History of Religions</t>
  </si>
  <si>
    <t>Graduation Project I</t>
  </si>
  <si>
    <t>Professional Russian II</t>
  </si>
  <si>
    <t>Seçmeli Yabancı Dilde Sözlü İletişim II</t>
  </si>
  <si>
    <t>Elective Oral Communication in Foreign Language II</t>
  </si>
  <si>
    <t>Mezuniyet Projesi II</t>
  </si>
  <si>
    <t>Rehberlik Uygulamaları I</t>
  </si>
  <si>
    <t>Rusça Sözlü Sunum Becerileri I</t>
  </si>
  <si>
    <t>Rusça Yabancı Dil Sınavına Hazırlık I</t>
  </si>
  <si>
    <t>Staj II</t>
  </si>
  <si>
    <t>Seçmeli Mesleki Yabancı Dil I</t>
  </si>
  <si>
    <t>Graduation Project II</t>
  </si>
  <si>
    <t>Guidance Practices I</t>
  </si>
  <si>
    <t>Russian Oral Presentation Skills I</t>
  </si>
  <si>
    <t>Russian Foreign Language Exam Preparation I</t>
  </si>
  <si>
    <t>Internship II</t>
  </si>
  <si>
    <t xml:space="preserve">Müzecilik </t>
  </si>
  <si>
    <t>Rehberlik Uygulamaları II</t>
  </si>
  <si>
    <t>Rusça Sözlü Sunum Becerileri II</t>
  </si>
  <si>
    <t>Rusça Yabancı Dil Sınavına Hazırlık II</t>
  </si>
  <si>
    <t xml:space="preserve">Seçmeli Mesleki Yabancı Dil II </t>
  </si>
  <si>
    <t>TRE101</t>
  </si>
  <si>
    <t>TRE102</t>
  </si>
  <si>
    <t>TRE104</t>
  </si>
  <si>
    <t>TRE201</t>
  </si>
  <si>
    <t>TRE203</t>
  </si>
  <si>
    <t>TRE205</t>
  </si>
  <si>
    <t>TRE202</t>
  </si>
  <si>
    <t>TRE204</t>
  </si>
  <si>
    <t>TRE206</t>
  </si>
  <si>
    <t>TRE208</t>
  </si>
  <si>
    <t>TRE303</t>
  </si>
  <si>
    <t>TRE307</t>
  </si>
  <si>
    <t>TRE302</t>
  </si>
  <si>
    <t>TRE304</t>
  </si>
  <si>
    <t>TRE310</t>
  </si>
  <si>
    <t>TRE401</t>
  </si>
  <si>
    <t>TRE403</t>
  </si>
  <si>
    <t>TRE405</t>
  </si>
  <si>
    <t>TRE402</t>
  </si>
  <si>
    <t>TRE404</t>
  </si>
  <si>
    <t>TRE406</t>
  </si>
  <si>
    <t>TRE408</t>
  </si>
  <si>
    <t xml:space="preserve">Almanca Sözlü İletişim I </t>
  </si>
  <si>
    <t xml:space="preserve">Arapça Sözlü İletişim I </t>
  </si>
  <si>
    <t xml:space="preserve">Gastronomi Turizmi </t>
  </si>
  <si>
    <t xml:space="preserve">Hijyen ve Sanitasyon </t>
  </si>
  <si>
    <t xml:space="preserve">İngilizce Sözlü İletişim I </t>
  </si>
  <si>
    <t xml:space="preserve">İş Güvenliği ve Emniyeti </t>
  </si>
  <si>
    <t>Türk Minyatür Sanatı I</t>
  </si>
  <si>
    <t xml:space="preserve">Türk Mutfak Kültürü </t>
  </si>
  <si>
    <t xml:space="preserve">Türkiye’nin Beşeri ve Ekonomik Coğrafyası </t>
  </si>
  <si>
    <t>Arapça Sözlü İletişim II (79760)</t>
  </si>
  <si>
    <t xml:space="preserve">Almanca Sözlü İletişim II </t>
  </si>
  <si>
    <t xml:space="preserve">Erzurum'un Turistik Çekicilikleri </t>
  </si>
  <si>
    <t xml:space="preserve">Türk Minyatür Sanatı II </t>
  </si>
  <si>
    <t xml:space="preserve">İngilizce Sözlü İletişim II  </t>
  </si>
  <si>
    <t>Doğu ve Güneydoğu Anadolu Bölgeleri</t>
  </si>
  <si>
    <t>Ege ve Marmara Bölgeleri</t>
  </si>
  <si>
    <t xml:space="preserve">Mesleki Almanca I </t>
  </si>
  <si>
    <t xml:space="preserve">Mesleki Arapça I </t>
  </si>
  <si>
    <t xml:space="preserve">Mesleki İngilizce I </t>
  </si>
  <si>
    <t xml:space="preserve">Müşteri İlişkileri Yönetimi </t>
  </si>
  <si>
    <t xml:space="preserve">Türkiye Bitki Coğrafyası </t>
  </si>
  <si>
    <t xml:space="preserve">Yönetim ve Organizasyon </t>
  </si>
  <si>
    <t xml:space="preserve">Mesleki Almanca II </t>
  </si>
  <si>
    <t xml:space="preserve">Mesleki Arapça II </t>
  </si>
  <si>
    <t>Mesleki İngilizce II</t>
  </si>
  <si>
    <t xml:space="preserve">Protokol ve Görgü Kuralları </t>
  </si>
  <si>
    <t xml:space="preserve">Sürdürülebilir Turizm </t>
  </si>
  <si>
    <t xml:space="preserve">Turizm Ekonomisi </t>
  </si>
  <si>
    <t>Temel Almanca II</t>
  </si>
  <si>
    <t xml:space="preserve">Temel Arapça II </t>
  </si>
  <si>
    <t xml:space="preserve">Temel Almanca IV </t>
  </si>
  <si>
    <t xml:space="preserve">Temel Arapça IV </t>
  </si>
  <si>
    <t xml:space="preserve">Temel Almanca I </t>
  </si>
  <si>
    <t xml:space="preserve">Temel Arapça I </t>
  </si>
  <si>
    <t xml:space="preserve">Temel Almanca III </t>
  </si>
  <si>
    <t>Temel Arapça III</t>
  </si>
  <si>
    <t>German Oral Communication I</t>
  </si>
  <si>
    <t>Arabic Oral Communication I</t>
  </si>
  <si>
    <t>Ancient Anatolian Cities I</t>
  </si>
  <si>
    <t>Gastronomy Tourism</t>
  </si>
  <si>
    <t>Hygiene and Sanitation</t>
  </si>
  <si>
    <t>Occupational Safety and Security</t>
  </si>
  <si>
    <t>Turkish Miniature Art I</t>
  </si>
  <si>
    <t>Turkish Culinary Culture</t>
  </si>
  <si>
    <t>Human and Economic Geography of Turkey</t>
  </si>
  <si>
    <t xml:space="preserve">English Oral Communication I </t>
  </si>
  <si>
    <t xml:space="preserve">German Oral Communication II </t>
  </si>
  <si>
    <t xml:space="preserve">Arabic Oral Communication II </t>
  </si>
  <si>
    <t>Touristic Attractions of Erzurum</t>
  </si>
  <si>
    <t xml:space="preserve">Ancient Anatolian Cities II </t>
  </si>
  <si>
    <t xml:space="preserve">Business </t>
  </si>
  <si>
    <t>Turkish Miniature Art II</t>
  </si>
  <si>
    <t>Eastern and Southeastern Anatolia Regions</t>
  </si>
  <si>
    <t xml:space="preserve">English Oral Communication  II </t>
  </si>
  <si>
    <t xml:space="preserve">Professional German I </t>
  </si>
  <si>
    <t xml:space="preserve">Professional Arabic I </t>
  </si>
  <si>
    <t>Professional English I</t>
  </si>
  <si>
    <t xml:space="preserve">Customer Relationship Management </t>
  </si>
  <si>
    <t xml:space="preserve">Turkish Cultural History I </t>
  </si>
  <si>
    <t>Plant Geography of Turkey</t>
  </si>
  <si>
    <t xml:space="preserve">Management and Organization </t>
  </si>
  <si>
    <t xml:space="preserve">Central Anatolia Region </t>
  </si>
  <si>
    <t xml:space="preserve">Professional German II </t>
  </si>
  <si>
    <t xml:space="preserve">Professional Arabic II </t>
  </si>
  <si>
    <t xml:space="preserve">Professional English II </t>
  </si>
  <si>
    <t xml:space="preserve">Protocol and Etiquette </t>
  </si>
  <si>
    <t xml:space="preserve">Tourism Economics </t>
  </si>
  <si>
    <t>Temel Seçmeli Yabancı Dil I</t>
  </si>
  <si>
    <t>Museology</t>
  </si>
  <si>
    <t>Guidance Practices II</t>
  </si>
  <si>
    <t>Russian Oral Presentation Skills II</t>
  </si>
  <si>
    <t>Russian Foreign Language Exam Preparation II</t>
  </si>
  <si>
    <t>Introduction to Communication</t>
  </si>
  <si>
    <t>TURİZM REHBERLİĞİ BÖLÜMÜ LİSANS PROGRAMI ÖĞRETİM PLANI</t>
  </si>
  <si>
    <t>İletişime Giriş</t>
  </si>
  <si>
    <t>ERD155</t>
  </si>
  <si>
    <t>ERD151</t>
  </si>
  <si>
    <t>ERD153</t>
  </si>
  <si>
    <t>ERD152</t>
  </si>
  <si>
    <t>ERD154</t>
  </si>
  <si>
    <t>ERD156</t>
  </si>
  <si>
    <t>ERD251</t>
  </si>
  <si>
    <t>ERD253</t>
  </si>
  <si>
    <t>ERD252</t>
  </si>
  <si>
    <t>ERD254</t>
  </si>
  <si>
    <t>YDY101</t>
  </si>
  <si>
    <t>YDY102</t>
  </si>
  <si>
    <t>YDY201</t>
  </si>
  <si>
    <t>YDY202</t>
  </si>
  <si>
    <t>İngilizce Dil Bilgisi I</t>
  </si>
  <si>
    <t>English Grammar I</t>
  </si>
  <si>
    <t>İngilizce Dil Bilgisi II</t>
  </si>
  <si>
    <t>English Grammar II</t>
  </si>
  <si>
    <t xml:space="preserve">İngilizce Dinleme ve Konuşma </t>
  </si>
  <si>
    <t>English Listening and Speaking</t>
  </si>
  <si>
    <t>İngilizce Okuma ve Yazma</t>
  </si>
  <si>
    <t>English Reading and Writing</t>
  </si>
  <si>
    <t>EAD141</t>
  </si>
  <si>
    <t>EAD142</t>
  </si>
  <si>
    <t>EAD241</t>
  </si>
  <si>
    <t>EAD242</t>
  </si>
  <si>
    <t>Basic German I</t>
  </si>
  <si>
    <t>Basic German II</t>
  </si>
  <si>
    <t xml:space="preserve">Basic German III </t>
  </si>
  <si>
    <t xml:space="preserve">Basic German IV </t>
  </si>
  <si>
    <t>TGM105</t>
  </si>
  <si>
    <t>World Cuisine Culture</t>
  </si>
  <si>
    <t>TGM203</t>
  </si>
  <si>
    <t>TUI104</t>
  </si>
  <si>
    <t>TUI102</t>
  </si>
  <si>
    <t>Oryantasyon Eğitimi</t>
  </si>
  <si>
    <t>TRZ103</t>
  </si>
  <si>
    <t>TRZ107</t>
  </si>
  <si>
    <t>TRZ301</t>
  </si>
  <si>
    <t>Mitoloji</t>
  </si>
  <si>
    <t>TRE301</t>
  </si>
  <si>
    <t>Mythology</t>
  </si>
  <si>
    <t>TRZ302</t>
  </si>
  <si>
    <t>TRZ 403</t>
  </si>
  <si>
    <t>Altertatif Turizm</t>
  </si>
  <si>
    <t>Alternative Tourism</t>
  </si>
  <si>
    <t>Akdeniz ve Karadeniz Bölgeleri</t>
  </si>
  <si>
    <t>Destinasyon Yönetimi</t>
  </si>
  <si>
    <t>Girişimcilik ve Değişim Yönetimi</t>
  </si>
  <si>
    <t>Aegean and Marmara Regions</t>
  </si>
  <si>
    <t>Mediterranean and Black Sea Regions</t>
  </si>
  <si>
    <t>Destination Management</t>
  </si>
  <si>
    <t>Entrepreneurship and Change Management</t>
  </si>
  <si>
    <t>ILT101</t>
  </si>
  <si>
    <t>TRE106</t>
  </si>
  <si>
    <t>Turizm Mevzuatı</t>
  </si>
  <si>
    <t>TRE309</t>
  </si>
  <si>
    <t>TRE407</t>
  </si>
  <si>
    <t>TGM303</t>
  </si>
  <si>
    <t xml:space="preserve">Dünya Mutfak Kültürleri </t>
  </si>
  <si>
    <t>TGM201</t>
  </si>
  <si>
    <t>TRE311</t>
  </si>
  <si>
    <t>TRE313</t>
  </si>
  <si>
    <t>TRE315</t>
  </si>
  <si>
    <t>TRE317</t>
  </si>
  <si>
    <t>TRE319</t>
  </si>
  <si>
    <t>TRE312</t>
  </si>
  <si>
    <t>TRE314</t>
  </si>
  <si>
    <t>TRE316</t>
  </si>
  <si>
    <t>TRE318</t>
  </si>
  <si>
    <t>TRE320</t>
  </si>
  <si>
    <t>İşletme</t>
  </si>
  <si>
    <t>TUI111</t>
  </si>
  <si>
    <t>Türk Kültür Tarihi I</t>
  </si>
  <si>
    <t>TRE409</t>
  </si>
  <si>
    <t>TRE411</t>
  </si>
  <si>
    <t>TRE413</t>
  </si>
  <si>
    <t>TRE415</t>
  </si>
  <si>
    <t>TRE417</t>
  </si>
  <si>
    <t>TRE419</t>
  </si>
  <si>
    <t>TRE421</t>
  </si>
  <si>
    <t>TRE423</t>
  </si>
  <si>
    <t>TRE410</t>
  </si>
  <si>
    <t>TRE412</t>
  </si>
  <si>
    <t>TRE414</t>
  </si>
  <si>
    <t>TRE416</t>
  </si>
  <si>
    <t>TRE305</t>
  </si>
  <si>
    <t>TRE306</t>
  </si>
  <si>
    <t>TUI302</t>
  </si>
  <si>
    <t>Sustainable tourism</t>
  </si>
  <si>
    <t>TUI 204</t>
  </si>
  <si>
    <t>TUI 308</t>
  </si>
  <si>
    <t>TUI 317</t>
  </si>
  <si>
    <t>TRE418</t>
  </si>
  <si>
    <t>Turkish Cultural History II</t>
  </si>
  <si>
    <t>İç Anadolu Bölgesi</t>
  </si>
  <si>
    <t xml:space="preserve"> Türk Kültür Tarihi II </t>
  </si>
  <si>
    <t>TUI 316</t>
  </si>
  <si>
    <t>Proje Yazma</t>
  </si>
  <si>
    <t xml:space="preserve">Project </t>
  </si>
  <si>
    <t>TGM304</t>
  </si>
  <si>
    <t>Alkollü ve Alkolsüz İçecekler</t>
  </si>
  <si>
    <t>Alcoholic and Non-Alcoholic Beverages</t>
  </si>
  <si>
    <t>Dijital Okuryazarlık</t>
  </si>
  <si>
    <t>Digital Literacy</t>
  </si>
  <si>
    <t>Kariyer Planlama</t>
  </si>
  <si>
    <t>Career planning</t>
  </si>
  <si>
    <t>KPM101</t>
  </si>
  <si>
    <t>Basic Arabic IV</t>
  </si>
  <si>
    <t>Basic Arabic II</t>
  </si>
  <si>
    <t xml:space="preserve">Basic Arabic I </t>
  </si>
  <si>
    <t>Basic Arabic III</t>
  </si>
  <si>
    <t>TRE103</t>
  </si>
  <si>
    <t>TRE108</t>
  </si>
  <si>
    <t>TRZ 207</t>
  </si>
  <si>
    <t>TRE210</t>
  </si>
  <si>
    <t>TRZ311</t>
  </si>
  <si>
    <t>TUI211</t>
  </si>
  <si>
    <t>TIP151</t>
  </si>
  <si>
    <t xml:space="preserve"> First Aid</t>
  </si>
  <si>
    <t>Turizm Sosyolojisi****</t>
  </si>
  <si>
    <t>EAP403</t>
  </si>
  <si>
    <t>EAP404</t>
  </si>
  <si>
    <t>Eski Anadolu Kentleri ı</t>
  </si>
  <si>
    <t xml:space="preserve">Eski Anadolu Kentleri II </t>
  </si>
  <si>
    <t xml:space="preserve"> İlk Yardım</t>
  </si>
  <si>
    <t>Anadolu Uygarlıkları</t>
  </si>
  <si>
    <t>Atatürk İlkeleri ve İnkılap Tarihi I</t>
  </si>
  <si>
    <t>Atatürk İlkeleri ve İnkılap Tarihi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</si>
</sst>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0" fontId="6" fillId="7" borderId="10" xfId="0" applyFont="1" applyFill="1" applyBorder="1" applyAlignment="1" applyProtection="1">
      <alignment horizontal="left"/>
      <protection locked="0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/>
    </xf>
  </cellXfs>
  <cellStyles count="1">
    <cellStyle name="Normal" xfId="0" builtinId="0"/>
  </cellStyles>
  <dxfs count="248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1056"/>
  <sheetViews>
    <sheetView tabSelected="1" topLeftCell="A130" zoomScale="115" zoomScaleNormal="115" workbookViewId="0">
      <selection activeCell="M32" sqref="M32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3" ht="15.95" customHeight="1" x14ac:dyDescent="0.2">
      <c r="A2" s="109"/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109"/>
      <c r="B3" s="78"/>
      <c r="C3" s="78"/>
      <c r="D3" s="113" t="s">
        <v>67</v>
      </c>
      <c r="E3" s="114"/>
      <c r="F3" s="114"/>
      <c r="G3" s="114"/>
      <c r="H3" s="114"/>
      <c r="I3" s="114"/>
      <c r="J3" s="114"/>
      <c r="K3" s="114"/>
      <c r="L3" s="114"/>
      <c r="M3" s="114"/>
      <c r="N3" s="78"/>
      <c r="O3" s="78"/>
      <c r="P3" s="78"/>
      <c r="Q3" s="78"/>
      <c r="R3" s="78"/>
      <c r="S3" s="78"/>
      <c r="T3" s="78"/>
      <c r="U3" s="7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09"/>
      <c r="B4" s="111" t="s">
        <v>301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95" t="s">
        <v>100</v>
      </c>
      <c r="B6" s="96"/>
      <c r="C6" s="96"/>
      <c r="D6" s="96"/>
      <c r="E6" s="96"/>
      <c r="F6" s="97">
        <f>I25+T25+I47+T47+I69+T69+I91+T91</f>
        <v>160</v>
      </c>
      <c r="G6" s="96"/>
      <c r="H6" s="98" t="s">
        <v>1</v>
      </c>
      <c r="I6" s="96"/>
      <c r="J6" s="48">
        <f>J25+U25+J47+U47+J69+U69+J91+U91</f>
        <v>240</v>
      </c>
      <c r="K6" s="98" t="s">
        <v>50</v>
      </c>
      <c r="L6" s="96"/>
      <c r="M6" s="96"/>
      <c r="N6" s="96"/>
      <c r="O6" s="96"/>
      <c r="P6" s="96"/>
      <c r="Q6" s="96"/>
      <c r="R6" s="96"/>
      <c r="S6" s="96"/>
      <c r="T6" s="96"/>
      <c r="U6" s="9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06" t="s">
        <v>101</v>
      </c>
      <c r="B7" s="100"/>
      <c r="C7" s="100"/>
      <c r="D7" s="49">
        <f>J28+U28+J50+U50+J72+U72+J94+U94</f>
        <v>12</v>
      </c>
      <c r="E7" s="100" t="s">
        <v>102</v>
      </c>
      <c r="F7" s="100"/>
      <c r="G7" s="100"/>
      <c r="H7" s="100"/>
      <c r="I7" s="100"/>
      <c r="J7" s="100"/>
      <c r="K7" s="100"/>
      <c r="L7" s="52">
        <f>((J27+J28+U27+U28+J49+J50+U49+U50+J71+J72+U71+U72+J93+J94+U93+U94)/J6)*100</f>
        <v>26.25</v>
      </c>
      <c r="M7" s="100" t="s">
        <v>2</v>
      </c>
      <c r="N7" s="100"/>
      <c r="O7" s="101"/>
      <c r="P7" s="101"/>
      <c r="Q7" s="101"/>
      <c r="R7" s="101"/>
      <c r="S7" s="101"/>
      <c r="T7" s="102">
        <f>((J26+U26+J48+U48+J70+U70+J92+U92)/J6)*100</f>
        <v>14.583333333333334</v>
      </c>
      <c r="U7" s="103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4" t="s">
        <v>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07" t="s">
        <v>4</v>
      </c>
      <c r="B9" s="108"/>
      <c r="C9" s="108"/>
      <c r="D9" s="108"/>
      <c r="E9" s="108"/>
      <c r="F9" s="108"/>
      <c r="G9" s="108"/>
      <c r="H9" s="108"/>
      <c r="I9" s="108"/>
      <c r="J9" s="108"/>
      <c r="K9" s="24"/>
      <c r="L9" s="107" t="s">
        <v>5</v>
      </c>
      <c r="M9" s="108"/>
      <c r="N9" s="108"/>
      <c r="O9" s="108"/>
      <c r="P9" s="108"/>
      <c r="Q9" s="108"/>
      <c r="R9" s="108"/>
      <c r="S9" s="108"/>
      <c r="T9" s="108"/>
      <c r="U9" s="10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6</v>
      </c>
      <c r="B10" s="30" t="s">
        <v>7</v>
      </c>
      <c r="C10" s="28" t="s">
        <v>51</v>
      </c>
      <c r="D10" s="29" t="s">
        <v>8</v>
      </c>
      <c r="E10" s="25" t="s">
        <v>9</v>
      </c>
      <c r="F10" s="53" t="s">
        <v>10</v>
      </c>
      <c r="G10" s="53" t="s">
        <v>11</v>
      </c>
      <c r="H10" s="53" t="s">
        <v>12</v>
      </c>
      <c r="I10" s="53" t="s">
        <v>13</v>
      </c>
      <c r="J10" s="53" t="s">
        <v>14</v>
      </c>
      <c r="K10" s="24"/>
      <c r="L10" s="34" t="s">
        <v>6</v>
      </c>
      <c r="M10" s="30" t="s">
        <v>7</v>
      </c>
      <c r="N10" s="28" t="s">
        <v>51</v>
      </c>
      <c r="O10" s="29" t="s">
        <v>8</v>
      </c>
      <c r="P10" s="25" t="s">
        <v>9</v>
      </c>
      <c r="Q10" s="53" t="s">
        <v>10</v>
      </c>
      <c r="R10" s="53" t="s">
        <v>11</v>
      </c>
      <c r="S10" s="53" t="s">
        <v>12</v>
      </c>
      <c r="T10" s="53" t="s">
        <v>13</v>
      </c>
      <c r="U10" s="53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31" t="s">
        <v>108</v>
      </c>
      <c r="B11" s="19" t="s">
        <v>22</v>
      </c>
      <c r="C11" s="19" t="s">
        <v>86</v>
      </c>
      <c r="D11" s="23" t="s">
        <v>20</v>
      </c>
      <c r="E11" s="23" t="s">
        <v>19</v>
      </c>
      <c r="F11" s="23">
        <v>2</v>
      </c>
      <c r="G11" s="23">
        <v>0</v>
      </c>
      <c r="H11" s="23">
        <v>0</v>
      </c>
      <c r="I11" s="50">
        <f t="shared" ref="I11:I12" si="0">F11+(G11+H11)/2</f>
        <v>2</v>
      </c>
      <c r="J11" s="23">
        <v>1</v>
      </c>
      <c r="K11" s="47"/>
      <c r="L11" s="31" t="s">
        <v>108</v>
      </c>
      <c r="M11" s="19" t="s">
        <v>23</v>
      </c>
      <c r="N11" s="19" t="s">
        <v>88</v>
      </c>
      <c r="O11" s="23" t="s">
        <v>20</v>
      </c>
      <c r="P11" s="23" t="s">
        <v>19</v>
      </c>
      <c r="Q11" s="23">
        <v>2</v>
      </c>
      <c r="R11" s="23">
        <v>0</v>
      </c>
      <c r="S11" s="23">
        <v>0</v>
      </c>
      <c r="T11" s="50">
        <f t="shared" ref="T11:T12" si="1">Q11+(R11+S11)/2</f>
        <v>2</v>
      </c>
      <c r="U11" s="23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31" t="s">
        <v>339</v>
      </c>
      <c r="B12" s="19" t="s">
        <v>122</v>
      </c>
      <c r="C12" s="19" t="s">
        <v>128</v>
      </c>
      <c r="D12" s="21" t="s">
        <v>16</v>
      </c>
      <c r="E12" s="21" t="s">
        <v>17</v>
      </c>
      <c r="F12" s="21">
        <v>2</v>
      </c>
      <c r="G12" s="21">
        <v>0</v>
      </c>
      <c r="H12" s="21">
        <v>0</v>
      </c>
      <c r="I12" s="50">
        <f t="shared" si="0"/>
        <v>2</v>
      </c>
      <c r="J12" s="23">
        <v>4</v>
      </c>
      <c r="K12" s="47"/>
      <c r="L12" s="31" t="s">
        <v>207</v>
      </c>
      <c r="M12" s="19" t="s">
        <v>133</v>
      </c>
      <c r="N12" s="19" t="s">
        <v>138</v>
      </c>
      <c r="O12" s="23" t="s">
        <v>16</v>
      </c>
      <c r="P12" s="23" t="s">
        <v>17</v>
      </c>
      <c r="Q12" s="23">
        <v>2</v>
      </c>
      <c r="R12" s="23">
        <v>0</v>
      </c>
      <c r="S12" s="23">
        <v>0</v>
      </c>
      <c r="T12" s="50">
        <f t="shared" si="1"/>
        <v>2</v>
      </c>
      <c r="U12" s="23">
        <v>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1" t="s">
        <v>340</v>
      </c>
      <c r="B13" s="19" t="s">
        <v>123</v>
      </c>
      <c r="C13" s="20" t="s">
        <v>129</v>
      </c>
      <c r="D13" s="21" t="s">
        <v>16</v>
      </c>
      <c r="E13" s="21" t="s">
        <v>17</v>
      </c>
      <c r="F13" s="21">
        <v>2</v>
      </c>
      <c r="G13" s="21">
        <v>0</v>
      </c>
      <c r="H13" s="21">
        <v>0</v>
      </c>
      <c r="I13" s="51">
        <f t="shared" ref="I13:I17" si="2">F12+(G12+H12)/2</f>
        <v>2</v>
      </c>
      <c r="J13" s="21">
        <v>4</v>
      </c>
      <c r="K13" s="47"/>
      <c r="L13" s="31" t="s">
        <v>208</v>
      </c>
      <c r="M13" s="19" t="s">
        <v>134</v>
      </c>
      <c r="N13" s="20" t="s">
        <v>139</v>
      </c>
      <c r="O13" s="21" t="s">
        <v>16</v>
      </c>
      <c r="P13" s="21" t="s">
        <v>17</v>
      </c>
      <c r="Q13" s="21">
        <v>0</v>
      </c>
      <c r="R13" s="21">
        <v>2</v>
      </c>
      <c r="S13" s="21">
        <v>0</v>
      </c>
      <c r="T13" s="51">
        <f t="shared" ref="T13" si="3">Q13+(R13+S13)/2</f>
        <v>1</v>
      </c>
      <c r="U13" s="21">
        <v>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31" t="s">
        <v>206</v>
      </c>
      <c r="B14" s="19" t="s">
        <v>338</v>
      </c>
      <c r="C14" s="19" t="s">
        <v>127</v>
      </c>
      <c r="D14" s="21" t="s">
        <v>16</v>
      </c>
      <c r="E14" s="21" t="s">
        <v>17</v>
      </c>
      <c r="F14" s="21">
        <v>2</v>
      </c>
      <c r="G14" s="21">
        <v>0</v>
      </c>
      <c r="H14" s="21">
        <v>0</v>
      </c>
      <c r="I14" s="51">
        <f t="shared" si="2"/>
        <v>2</v>
      </c>
      <c r="J14" s="21">
        <v>3</v>
      </c>
      <c r="K14" s="47"/>
      <c r="L14" s="31" t="s">
        <v>357</v>
      </c>
      <c r="M14" s="19" t="s">
        <v>358</v>
      </c>
      <c r="N14" s="19" t="s">
        <v>150</v>
      </c>
      <c r="O14" s="21" t="s">
        <v>16</v>
      </c>
      <c r="P14" s="21" t="s">
        <v>19</v>
      </c>
      <c r="Q14" s="21">
        <v>2</v>
      </c>
      <c r="R14" s="21">
        <v>0</v>
      </c>
      <c r="S14" s="21">
        <v>0</v>
      </c>
      <c r="T14" s="51">
        <f t="shared" ref="T14:T25" si="4">Q14+(R14+S14)/2</f>
        <v>2</v>
      </c>
      <c r="U14" s="21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31" t="s">
        <v>304</v>
      </c>
      <c r="B15" s="19" t="s">
        <v>124</v>
      </c>
      <c r="C15" s="20" t="s">
        <v>130</v>
      </c>
      <c r="D15" s="21" t="s">
        <v>16</v>
      </c>
      <c r="E15" s="21" t="s">
        <v>17</v>
      </c>
      <c r="F15" s="21">
        <v>4</v>
      </c>
      <c r="G15" s="21">
        <v>0</v>
      </c>
      <c r="H15" s="21">
        <v>0</v>
      </c>
      <c r="I15" s="51">
        <f t="shared" si="2"/>
        <v>2</v>
      </c>
      <c r="J15" s="21">
        <v>4</v>
      </c>
      <c r="K15" s="47"/>
      <c r="L15" s="31" t="s">
        <v>306</v>
      </c>
      <c r="M15" s="19" t="s">
        <v>135</v>
      </c>
      <c r="N15" s="20" t="s">
        <v>140</v>
      </c>
      <c r="O15" s="21" t="s">
        <v>16</v>
      </c>
      <c r="P15" s="21" t="s">
        <v>17</v>
      </c>
      <c r="Q15" s="21">
        <v>4</v>
      </c>
      <c r="R15" s="21">
        <v>0</v>
      </c>
      <c r="S15" s="21">
        <v>0</v>
      </c>
      <c r="T15" s="51">
        <f t="shared" si="4"/>
        <v>4</v>
      </c>
      <c r="U15" s="21">
        <v>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1" t="s">
        <v>305</v>
      </c>
      <c r="B16" s="19" t="s">
        <v>125</v>
      </c>
      <c r="C16" s="20" t="s">
        <v>131</v>
      </c>
      <c r="D16" s="21" t="s">
        <v>16</v>
      </c>
      <c r="E16" s="21" t="s">
        <v>17</v>
      </c>
      <c r="F16" s="21">
        <v>2</v>
      </c>
      <c r="G16" s="21">
        <v>2</v>
      </c>
      <c r="H16" s="21">
        <v>0</v>
      </c>
      <c r="I16" s="51">
        <f t="shared" si="2"/>
        <v>4</v>
      </c>
      <c r="J16" s="21">
        <v>5</v>
      </c>
      <c r="K16" s="47"/>
      <c r="L16" s="31" t="s">
        <v>307</v>
      </c>
      <c r="M16" s="20" t="s">
        <v>136</v>
      </c>
      <c r="N16" s="19" t="s">
        <v>141</v>
      </c>
      <c r="O16" s="21" t="s">
        <v>16</v>
      </c>
      <c r="P16" s="21" t="s">
        <v>17</v>
      </c>
      <c r="Q16" s="21">
        <v>2</v>
      </c>
      <c r="R16" s="21">
        <v>2</v>
      </c>
      <c r="S16" s="21">
        <v>0</v>
      </c>
      <c r="T16" s="51">
        <f t="shared" si="4"/>
        <v>3</v>
      </c>
      <c r="U16" s="21">
        <v>4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1" t="s">
        <v>303</v>
      </c>
      <c r="B17" s="22" t="s">
        <v>126</v>
      </c>
      <c r="C17" s="22" t="s">
        <v>132</v>
      </c>
      <c r="D17" s="23" t="s">
        <v>16</v>
      </c>
      <c r="E17" s="23" t="s">
        <v>17</v>
      </c>
      <c r="F17" s="23">
        <v>2</v>
      </c>
      <c r="G17" s="23">
        <v>2</v>
      </c>
      <c r="H17" s="23">
        <v>0</v>
      </c>
      <c r="I17" s="51">
        <f t="shared" si="2"/>
        <v>3</v>
      </c>
      <c r="J17" s="21">
        <v>4</v>
      </c>
      <c r="K17" s="47"/>
      <c r="L17" s="31" t="s">
        <v>308</v>
      </c>
      <c r="M17" s="20" t="s">
        <v>137</v>
      </c>
      <c r="N17" s="22" t="s">
        <v>142</v>
      </c>
      <c r="O17" s="21" t="s">
        <v>16</v>
      </c>
      <c r="P17" s="21" t="s">
        <v>17</v>
      </c>
      <c r="Q17" s="21">
        <v>2</v>
      </c>
      <c r="R17" s="21">
        <v>2</v>
      </c>
      <c r="S17" s="21">
        <v>0</v>
      </c>
      <c r="T17" s="51">
        <f t="shared" si="4"/>
        <v>3</v>
      </c>
      <c r="U17" s="21">
        <v>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1"/>
      <c r="B18" s="19" t="s">
        <v>295</v>
      </c>
      <c r="C18" s="19" t="s">
        <v>90</v>
      </c>
      <c r="D18" s="23" t="s">
        <v>18</v>
      </c>
      <c r="E18" s="23" t="s">
        <v>17</v>
      </c>
      <c r="F18" s="23">
        <v>4</v>
      </c>
      <c r="G18" s="23">
        <v>0</v>
      </c>
      <c r="H18" s="23">
        <v>0</v>
      </c>
      <c r="I18" s="50">
        <f>F18+(G18+H18)/2</f>
        <v>4</v>
      </c>
      <c r="J18" s="23">
        <v>5</v>
      </c>
      <c r="K18" s="18"/>
      <c r="L18" s="31"/>
      <c r="M18" s="19" t="s">
        <v>143</v>
      </c>
      <c r="N18" s="19" t="s">
        <v>144</v>
      </c>
      <c r="O18" s="23" t="s">
        <v>18</v>
      </c>
      <c r="P18" s="23" t="s">
        <v>17</v>
      </c>
      <c r="Q18" s="23">
        <v>4</v>
      </c>
      <c r="R18" s="23">
        <v>0</v>
      </c>
      <c r="S18" s="23">
        <v>0</v>
      </c>
      <c r="T18" s="50">
        <f t="shared" si="4"/>
        <v>4</v>
      </c>
      <c r="U18" s="23">
        <v>5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1"/>
      <c r="B19" s="19"/>
      <c r="C19" s="19"/>
      <c r="D19" s="23"/>
      <c r="E19" s="23"/>
      <c r="F19" s="23"/>
      <c r="G19" s="23"/>
      <c r="H19" s="23"/>
      <c r="I19" s="50">
        <f t="shared" ref="I19:I25" si="5">F19+(G19+H19)/2</f>
        <v>0</v>
      </c>
      <c r="J19" s="23"/>
      <c r="K19" s="18"/>
      <c r="L19" s="31"/>
      <c r="M19" s="19"/>
      <c r="N19" s="19"/>
      <c r="O19" s="23"/>
      <c r="P19" s="23"/>
      <c r="Q19" s="23"/>
      <c r="R19" s="23"/>
      <c r="S19" s="23"/>
      <c r="T19" s="50">
        <f t="shared" si="4"/>
        <v>0</v>
      </c>
      <c r="U19" s="2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1"/>
      <c r="B20" s="19"/>
      <c r="C20" s="19"/>
      <c r="D20" s="23"/>
      <c r="E20" s="23"/>
      <c r="F20" s="23"/>
      <c r="G20" s="23"/>
      <c r="H20" s="23"/>
      <c r="I20" s="50">
        <f t="shared" si="5"/>
        <v>0</v>
      </c>
      <c r="J20" s="23"/>
      <c r="K20" s="18"/>
      <c r="L20" s="31"/>
      <c r="M20" s="19"/>
      <c r="N20" s="19"/>
      <c r="O20" s="23"/>
      <c r="P20" s="23"/>
      <c r="Q20" s="23"/>
      <c r="R20" s="23"/>
      <c r="S20" s="23"/>
      <c r="T20" s="50">
        <f t="shared" si="4"/>
        <v>0</v>
      </c>
      <c r="U20" s="2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1"/>
      <c r="B21" s="19"/>
      <c r="C21" s="19"/>
      <c r="D21" s="23"/>
      <c r="E21" s="23"/>
      <c r="F21" s="23"/>
      <c r="G21" s="23"/>
      <c r="H21" s="23"/>
      <c r="I21" s="50">
        <f t="shared" si="5"/>
        <v>0</v>
      </c>
      <c r="J21" s="23"/>
      <c r="K21" s="18"/>
      <c r="L21" s="31"/>
      <c r="M21" s="19"/>
      <c r="N21" s="19"/>
      <c r="O21" s="23"/>
      <c r="P21" s="23"/>
      <c r="Q21" s="23"/>
      <c r="R21" s="23"/>
      <c r="S21" s="23"/>
      <c r="T21" s="50">
        <f t="shared" si="4"/>
        <v>0</v>
      </c>
      <c r="U21" s="2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31"/>
      <c r="B22" s="19"/>
      <c r="C22" s="19"/>
      <c r="D22" s="23"/>
      <c r="E22" s="23"/>
      <c r="F22" s="23"/>
      <c r="G22" s="23"/>
      <c r="H22" s="23"/>
      <c r="I22" s="50">
        <f t="shared" si="5"/>
        <v>0</v>
      </c>
      <c r="J22" s="23"/>
      <c r="K22" s="18"/>
      <c r="L22" s="31"/>
      <c r="M22" s="19"/>
      <c r="N22" s="19"/>
      <c r="O22" s="23"/>
      <c r="P22" s="23"/>
      <c r="Q22" s="23"/>
      <c r="R22" s="23"/>
      <c r="S22" s="23"/>
      <c r="T22" s="50">
        <f t="shared" si="4"/>
        <v>0</v>
      </c>
      <c r="U22" s="2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31"/>
      <c r="B23" s="19"/>
      <c r="C23" s="19"/>
      <c r="D23" s="23"/>
      <c r="E23" s="23"/>
      <c r="F23" s="23"/>
      <c r="G23" s="23"/>
      <c r="H23" s="23"/>
      <c r="I23" s="50">
        <f t="shared" si="5"/>
        <v>0</v>
      </c>
      <c r="J23" s="23"/>
      <c r="K23" s="18"/>
      <c r="L23" s="31"/>
      <c r="M23" s="19"/>
      <c r="N23" s="19"/>
      <c r="O23" s="23"/>
      <c r="P23" s="23"/>
      <c r="Q23" s="23"/>
      <c r="R23" s="23"/>
      <c r="S23" s="23"/>
      <c r="T23" s="50">
        <f t="shared" si="4"/>
        <v>0</v>
      </c>
      <c r="U23" s="2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1"/>
      <c r="B24" s="19"/>
      <c r="C24" s="19"/>
      <c r="D24" s="23"/>
      <c r="E24" s="23"/>
      <c r="F24" s="23"/>
      <c r="G24" s="23"/>
      <c r="H24" s="23"/>
      <c r="I24" s="50">
        <f t="shared" si="5"/>
        <v>0</v>
      </c>
      <c r="J24" s="23"/>
      <c r="K24" s="18"/>
      <c r="L24" s="31"/>
      <c r="M24" s="19"/>
      <c r="N24" s="19"/>
      <c r="O24" s="23"/>
      <c r="P24" s="23"/>
      <c r="Q24" s="23"/>
      <c r="R24" s="23"/>
      <c r="S24" s="23"/>
      <c r="T24" s="50">
        <f t="shared" si="4"/>
        <v>0</v>
      </c>
      <c r="U24" s="2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5"/>
      <c r="B25" s="36"/>
      <c r="C25" s="36"/>
      <c r="D25" s="53"/>
      <c r="E25" s="36" t="s">
        <v>26</v>
      </c>
      <c r="F25" s="53">
        <f>SUM(F11:F24)</f>
        <v>20</v>
      </c>
      <c r="G25" s="53">
        <f>SUM(G11:G24)</f>
        <v>4</v>
      </c>
      <c r="H25" s="53">
        <f>SUM(H11:H24)</f>
        <v>0</v>
      </c>
      <c r="I25" s="53">
        <f t="shared" si="5"/>
        <v>22</v>
      </c>
      <c r="J25" s="53">
        <f>SUM(J11:J24)</f>
        <v>30</v>
      </c>
      <c r="K25" s="33"/>
      <c r="L25" s="35"/>
      <c r="M25" s="36"/>
      <c r="N25" s="36"/>
      <c r="O25" s="53"/>
      <c r="P25" s="36" t="s">
        <v>26</v>
      </c>
      <c r="Q25" s="53">
        <f>SUM(Q11:Q24)</f>
        <v>18</v>
      </c>
      <c r="R25" s="53">
        <f>SUM(R11:R24)</f>
        <v>6</v>
      </c>
      <c r="S25" s="53">
        <f>SUM(S11:S24)</f>
        <v>0</v>
      </c>
      <c r="T25" s="53">
        <f t="shared" si="4"/>
        <v>21</v>
      </c>
      <c r="U25" s="53">
        <f>SUM(U11:U24)</f>
        <v>30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35"/>
      <c r="B26" s="37"/>
      <c r="C26" s="37"/>
      <c r="D26" s="38"/>
      <c r="E26" s="37" t="s">
        <v>27</v>
      </c>
      <c r="F26" s="38">
        <f>SUMIF(E11:E24,"=UE",F11:F24)</f>
        <v>2</v>
      </c>
      <c r="G26" s="38">
        <f>SUMIF(E11:E24,"=UE",G11:G24)</f>
        <v>0</v>
      </c>
      <c r="H26" s="38">
        <f>SUMIF(E11:E24,"=UE",H11:H24)</f>
        <v>0</v>
      </c>
      <c r="I26" s="38">
        <f>SUMIF(H11:H24,"=UE",I11:I24)</f>
        <v>0</v>
      </c>
      <c r="J26" s="53">
        <f>SUMIF(E11:E24,"=UE",J11:J24)</f>
        <v>1</v>
      </c>
      <c r="K26" s="33"/>
      <c r="L26" s="35"/>
      <c r="M26" s="37"/>
      <c r="N26" s="37"/>
      <c r="O26" s="38"/>
      <c r="P26" s="37" t="s">
        <v>27</v>
      </c>
      <c r="Q26" s="38">
        <f>SUMIF(P11:P24,"=UE",Q11:Q24)</f>
        <v>4</v>
      </c>
      <c r="R26" s="38">
        <f>SUMIF(P11:P24,"=UE",R11:R24)</f>
        <v>0</v>
      </c>
      <c r="S26" s="38">
        <f>SUMIF(P11:P24,"=UE",S11:S24)</f>
        <v>0</v>
      </c>
      <c r="T26" s="38">
        <f>SUMIF(S11:S24,"=UE",T11:T24)</f>
        <v>0</v>
      </c>
      <c r="U26" s="53">
        <f>SUMIF(P11:P24,"=UE",U11:U24)</f>
        <v>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9"/>
      <c r="B27" s="40"/>
      <c r="C27" s="40"/>
      <c r="D27" s="41"/>
      <c r="E27" s="40" t="s">
        <v>28</v>
      </c>
      <c r="F27" s="41">
        <f>SUMIF(D11:D24,"=S",F11:F24)</f>
        <v>4</v>
      </c>
      <c r="G27" s="41">
        <f>SUMIF(D11:D24,"=S",G11:G24)</f>
        <v>0</v>
      </c>
      <c r="H27" s="41">
        <f>SUMIF(D11:D24,"=S",H11:H24)</f>
        <v>0</v>
      </c>
      <c r="I27" s="41">
        <f>SUMIF(D11:D24,"=S",I11:I24)</f>
        <v>4</v>
      </c>
      <c r="J27" s="42">
        <f>SUMIF(D11:D24,"=S",J11:J24)</f>
        <v>5</v>
      </c>
      <c r="K27" s="33"/>
      <c r="L27" s="39"/>
      <c r="M27" s="40"/>
      <c r="N27" s="40"/>
      <c r="O27" s="41"/>
      <c r="P27" s="40" t="s">
        <v>28</v>
      </c>
      <c r="Q27" s="41">
        <f>SUMIF(O11:O24,"=S",Q11:Q24)</f>
        <v>4</v>
      </c>
      <c r="R27" s="41">
        <f>SUMIF(O11:O24,"=S",R11:R24)</f>
        <v>0</v>
      </c>
      <c r="S27" s="41">
        <f>SUMIF(O11:O24,"=S",S11:S24)</f>
        <v>0</v>
      </c>
      <c r="T27" s="41">
        <f>SUMIF(O11:O24,"=S",T11:T24)</f>
        <v>4</v>
      </c>
      <c r="U27" s="42">
        <f>SUMIF(O11:O24,"=S",U11:U24)</f>
        <v>5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43"/>
      <c r="B28" s="44"/>
      <c r="C28" s="44"/>
      <c r="D28" s="45"/>
      <c r="E28" s="44" t="s">
        <v>29</v>
      </c>
      <c r="F28" s="45">
        <f>SUMIF(D11:D24,"=ÜS",F11:F24)</f>
        <v>0</v>
      </c>
      <c r="G28" s="45">
        <f>SUMIF(D11:D24,"=ÜS",G11:G24)</f>
        <v>0</v>
      </c>
      <c r="H28" s="45">
        <f>SUMIF(D11:D24,"=ÜS",H11:H24)</f>
        <v>0</v>
      </c>
      <c r="I28" s="45">
        <f>SUMIF(D11:D24,"=ÜS",I11:I24)</f>
        <v>0</v>
      </c>
      <c r="J28" s="46">
        <f>SUMIF(D11:D24,"=ÜS",J11:J24)</f>
        <v>0</v>
      </c>
      <c r="K28" s="33"/>
      <c r="L28" s="43"/>
      <c r="M28" s="44"/>
      <c r="N28" s="44"/>
      <c r="O28" s="45"/>
      <c r="P28" s="44" t="s">
        <v>29</v>
      </c>
      <c r="Q28" s="45">
        <f>SUMIF(O11:O24,"=ÜS",Q11:Q24)</f>
        <v>0</v>
      </c>
      <c r="R28" s="45">
        <f>SUMIF(O11:O24,"=ÜS",R11:R24)</f>
        <v>0</v>
      </c>
      <c r="S28" s="45">
        <f>SUMIF(O11:O24,"=ÜS",S11:S24)</f>
        <v>0</v>
      </c>
      <c r="T28" s="45">
        <f>SUMIF(O11:O24,"=ÜS",T11:T24)</f>
        <v>0</v>
      </c>
      <c r="U28" s="46">
        <f>SUMIF(O11:O24,"=ÜS",U11:U24)</f>
        <v>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32.1" customHeight="1" x14ac:dyDescent="0.2">
      <c r="A29" s="104" t="s">
        <v>30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107" t="s">
        <v>31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24"/>
      <c r="L30" s="107" t="s">
        <v>32</v>
      </c>
      <c r="M30" s="108"/>
      <c r="N30" s="108"/>
      <c r="O30" s="108"/>
      <c r="P30" s="108"/>
      <c r="Q30" s="108"/>
      <c r="R30" s="108"/>
      <c r="S30" s="108"/>
      <c r="T30" s="108"/>
      <c r="U30" s="108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32.1" customHeight="1" x14ac:dyDescent="0.2">
      <c r="A31" s="34" t="s">
        <v>6</v>
      </c>
      <c r="B31" s="30" t="s">
        <v>7</v>
      </c>
      <c r="C31" s="28" t="s">
        <v>51</v>
      </c>
      <c r="D31" s="29" t="s">
        <v>8</v>
      </c>
      <c r="E31" s="25" t="s">
        <v>9</v>
      </c>
      <c r="F31" s="53" t="s">
        <v>10</v>
      </c>
      <c r="G31" s="53" t="s">
        <v>11</v>
      </c>
      <c r="H31" s="53" t="s">
        <v>12</v>
      </c>
      <c r="I31" s="53" t="s">
        <v>13</v>
      </c>
      <c r="J31" s="53" t="s">
        <v>14</v>
      </c>
      <c r="K31" s="26"/>
      <c r="L31" s="34" t="s">
        <v>6</v>
      </c>
      <c r="M31" s="30" t="s">
        <v>7</v>
      </c>
      <c r="N31" s="28" t="s">
        <v>51</v>
      </c>
      <c r="O31" s="29" t="s">
        <v>8</v>
      </c>
      <c r="P31" s="25" t="s">
        <v>9</v>
      </c>
      <c r="Q31" s="53" t="s">
        <v>10</v>
      </c>
      <c r="R31" s="53" t="s">
        <v>11</v>
      </c>
      <c r="S31" s="53" t="s">
        <v>12</v>
      </c>
      <c r="T31" s="53" t="s">
        <v>13</v>
      </c>
      <c r="U31" s="53" t="s">
        <v>14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31" t="s">
        <v>109</v>
      </c>
      <c r="B32" s="19" t="s">
        <v>430</v>
      </c>
      <c r="C32" s="19" t="s">
        <v>87</v>
      </c>
      <c r="D32" s="23" t="s">
        <v>20</v>
      </c>
      <c r="E32" s="23" t="s">
        <v>19</v>
      </c>
      <c r="F32" s="23">
        <v>2</v>
      </c>
      <c r="G32" s="23">
        <v>0</v>
      </c>
      <c r="H32" s="23">
        <v>0</v>
      </c>
      <c r="I32" s="50">
        <f>F32+(G32+H32)/2</f>
        <v>2</v>
      </c>
      <c r="J32" s="23">
        <v>1</v>
      </c>
      <c r="K32" s="1"/>
      <c r="L32" s="31" t="s">
        <v>110</v>
      </c>
      <c r="M32" s="19" t="s">
        <v>431</v>
      </c>
      <c r="N32" s="19" t="s">
        <v>89</v>
      </c>
      <c r="O32" s="23" t="s">
        <v>20</v>
      </c>
      <c r="P32" s="23" t="s">
        <v>19</v>
      </c>
      <c r="Q32" s="23">
        <v>2</v>
      </c>
      <c r="R32" s="23">
        <v>0</v>
      </c>
      <c r="S32" s="23">
        <v>0</v>
      </c>
      <c r="T32" s="50">
        <f t="shared" ref="T32:T33" si="6">Q32+(R32+S32)/2</f>
        <v>2</v>
      </c>
      <c r="U32" s="23">
        <v>1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31" t="s">
        <v>356</v>
      </c>
      <c r="B33" s="19" t="s">
        <v>302</v>
      </c>
      <c r="C33" s="19" t="s">
        <v>300</v>
      </c>
      <c r="D33" s="23" t="s">
        <v>16</v>
      </c>
      <c r="E33" s="23" t="s">
        <v>17</v>
      </c>
      <c r="F33" s="23">
        <v>2</v>
      </c>
      <c r="G33" s="23">
        <v>0</v>
      </c>
      <c r="H33" s="23">
        <v>0</v>
      </c>
      <c r="I33" s="50">
        <f t="shared" ref="I33" si="7">F33+(G33+H33)/2</f>
        <v>2</v>
      </c>
      <c r="J33" s="23">
        <v>3</v>
      </c>
      <c r="K33" s="32"/>
      <c r="L33" s="31" t="s">
        <v>212</v>
      </c>
      <c r="M33" s="19" t="s">
        <v>429</v>
      </c>
      <c r="N33" s="19" t="s">
        <v>162</v>
      </c>
      <c r="O33" s="23" t="s">
        <v>16</v>
      </c>
      <c r="P33" s="23" t="s">
        <v>17</v>
      </c>
      <c r="Q33" s="23">
        <v>3</v>
      </c>
      <c r="R33" s="23">
        <v>0</v>
      </c>
      <c r="S33" s="23">
        <v>0</v>
      </c>
      <c r="T33" s="50">
        <f t="shared" si="6"/>
        <v>3</v>
      </c>
      <c r="U33" s="23">
        <v>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1" t="s">
        <v>209</v>
      </c>
      <c r="B34" s="19" t="s">
        <v>145</v>
      </c>
      <c r="C34" s="19" t="s">
        <v>149</v>
      </c>
      <c r="D34" s="21" t="s">
        <v>16</v>
      </c>
      <c r="E34" s="21" t="s">
        <v>17</v>
      </c>
      <c r="F34" s="21">
        <v>3</v>
      </c>
      <c r="G34" s="21">
        <v>0</v>
      </c>
      <c r="H34" s="21">
        <v>0</v>
      </c>
      <c r="I34" s="51">
        <f t="shared" ref="I34:I46" si="8">F34+(G34+H34)/2</f>
        <v>3</v>
      </c>
      <c r="J34" s="21">
        <v>4</v>
      </c>
      <c r="K34" s="1"/>
      <c r="L34" s="31" t="s">
        <v>213</v>
      </c>
      <c r="M34" s="19" t="s">
        <v>157</v>
      </c>
      <c r="N34" s="19" t="s">
        <v>163</v>
      </c>
      <c r="O34" s="21" t="s">
        <v>16</v>
      </c>
      <c r="P34" s="21" t="s">
        <v>17</v>
      </c>
      <c r="Q34" s="21">
        <v>2</v>
      </c>
      <c r="R34" s="21">
        <v>0</v>
      </c>
      <c r="S34" s="21">
        <v>0</v>
      </c>
      <c r="T34" s="51">
        <f t="shared" ref="T34:T46" si="9">Q34+(R34+S34)/2</f>
        <v>2</v>
      </c>
      <c r="U34" s="21">
        <v>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1" t="s">
        <v>210</v>
      </c>
      <c r="B35" s="20" t="s">
        <v>146</v>
      </c>
      <c r="C35" s="20" t="s">
        <v>151</v>
      </c>
      <c r="D35" s="21" t="s">
        <v>16</v>
      </c>
      <c r="E35" s="21" t="s">
        <v>17</v>
      </c>
      <c r="F35" s="21">
        <v>2</v>
      </c>
      <c r="G35" s="21">
        <v>0</v>
      </c>
      <c r="H35" s="21">
        <v>0</v>
      </c>
      <c r="I35" s="51">
        <f t="shared" si="8"/>
        <v>2</v>
      </c>
      <c r="J35" s="21">
        <v>4</v>
      </c>
      <c r="K35" s="1"/>
      <c r="L35" s="31" t="s">
        <v>214</v>
      </c>
      <c r="M35" s="20" t="s">
        <v>158</v>
      </c>
      <c r="N35" s="20" t="s">
        <v>164</v>
      </c>
      <c r="O35" s="21" t="s">
        <v>16</v>
      </c>
      <c r="P35" s="21" t="s">
        <v>17</v>
      </c>
      <c r="Q35" s="21">
        <v>2</v>
      </c>
      <c r="R35" s="21">
        <v>0</v>
      </c>
      <c r="S35" s="21">
        <v>0</v>
      </c>
      <c r="T35" s="51">
        <f t="shared" si="9"/>
        <v>2</v>
      </c>
      <c r="U35" s="21">
        <v>4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1" t="s">
        <v>211</v>
      </c>
      <c r="B36" s="19" t="s">
        <v>423</v>
      </c>
      <c r="C36" s="20" t="s">
        <v>152</v>
      </c>
      <c r="D36" s="21" t="s">
        <v>16</v>
      </c>
      <c r="E36" s="21" t="s">
        <v>17</v>
      </c>
      <c r="F36" s="21">
        <v>2</v>
      </c>
      <c r="G36" s="21">
        <v>0</v>
      </c>
      <c r="H36" s="21">
        <v>0</v>
      </c>
      <c r="I36" s="51">
        <f t="shared" si="8"/>
        <v>2</v>
      </c>
      <c r="J36" s="21">
        <v>4</v>
      </c>
      <c r="K36" s="1"/>
      <c r="L36" s="31" t="s">
        <v>215</v>
      </c>
      <c r="M36" s="20" t="s">
        <v>159</v>
      </c>
      <c r="N36" s="20" t="s">
        <v>165</v>
      </c>
      <c r="O36" s="21" t="s">
        <v>16</v>
      </c>
      <c r="P36" s="21" t="s">
        <v>17</v>
      </c>
      <c r="Q36" s="21">
        <v>2</v>
      </c>
      <c r="R36" s="21">
        <v>0</v>
      </c>
      <c r="S36" s="21">
        <v>0</v>
      </c>
      <c r="T36" s="51">
        <f t="shared" si="9"/>
        <v>2</v>
      </c>
      <c r="U36" s="21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31" t="s">
        <v>309</v>
      </c>
      <c r="B37" s="20" t="s">
        <v>147</v>
      </c>
      <c r="C37" s="20" t="s">
        <v>153</v>
      </c>
      <c r="D37" s="21" t="s">
        <v>16</v>
      </c>
      <c r="E37" s="21" t="s">
        <v>17</v>
      </c>
      <c r="F37" s="21">
        <v>3</v>
      </c>
      <c r="G37" s="21">
        <v>2</v>
      </c>
      <c r="H37" s="21">
        <v>0</v>
      </c>
      <c r="I37" s="51">
        <f t="shared" si="8"/>
        <v>4</v>
      </c>
      <c r="J37" s="21">
        <v>5</v>
      </c>
      <c r="K37" s="1"/>
      <c r="L37" s="31" t="s">
        <v>311</v>
      </c>
      <c r="M37" s="20" t="s">
        <v>160</v>
      </c>
      <c r="N37" s="20" t="s">
        <v>166</v>
      </c>
      <c r="O37" s="21" t="s">
        <v>16</v>
      </c>
      <c r="P37" s="21" t="s">
        <v>17</v>
      </c>
      <c r="Q37" s="21">
        <v>3</v>
      </c>
      <c r="R37" s="21">
        <v>2</v>
      </c>
      <c r="S37" s="21">
        <v>0</v>
      </c>
      <c r="T37" s="51">
        <f t="shared" si="9"/>
        <v>4</v>
      </c>
      <c r="U37" s="21">
        <v>5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31" t="s">
        <v>310</v>
      </c>
      <c r="B38" s="20" t="s">
        <v>148</v>
      </c>
      <c r="C38" s="20" t="s">
        <v>154</v>
      </c>
      <c r="D38" s="21" t="s">
        <v>16</v>
      </c>
      <c r="E38" s="21" t="s">
        <v>17</v>
      </c>
      <c r="F38" s="21">
        <v>1</v>
      </c>
      <c r="G38" s="21">
        <v>2</v>
      </c>
      <c r="H38" s="21">
        <v>0</v>
      </c>
      <c r="I38" s="51">
        <f t="shared" si="8"/>
        <v>2</v>
      </c>
      <c r="J38" s="21">
        <v>4</v>
      </c>
      <c r="K38" s="1"/>
      <c r="L38" s="31" t="s">
        <v>312</v>
      </c>
      <c r="M38" s="20" t="s">
        <v>161</v>
      </c>
      <c r="N38" s="20" t="s">
        <v>167</v>
      </c>
      <c r="O38" s="21" t="s">
        <v>16</v>
      </c>
      <c r="P38" s="21" t="s">
        <v>17</v>
      </c>
      <c r="Q38" s="21">
        <v>1</v>
      </c>
      <c r="R38" s="21">
        <v>2</v>
      </c>
      <c r="S38" s="21">
        <v>0</v>
      </c>
      <c r="T38" s="51">
        <f t="shared" si="9"/>
        <v>2</v>
      </c>
      <c r="U38" s="21">
        <v>4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1"/>
      <c r="B39" s="22" t="s">
        <v>155</v>
      </c>
      <c r="C39" s="22" t="s">
        <v>156</v>
      </c>
      <c r="D39" s="23" t="s">
        <v>18</v>
      </c>
      <c r="E39" s="23" t="s">
        <v>17</v>
      </c>
      <c r="F39" s="23">
        <v>4</v>
      </c>
      <c r="G39" s="23">
        <v>0</v>
      </c>
      <c r="H39" s="23">
        <v>0</v>
      </c>
      <c r="I39" s="50">
        <f t="shared" si="8"/>
        <v>4</v>
      </c>
      <c r="J39" s="23">
        <v>5</v>
      </c>
      <c r="K39" s="1"/>
      <c r="L39" s="31"/>
      <c r="M39" s="22" t="s">
        <v>168</v>
      </c>
      <c r="N39" s="22" t="s">
        <v>169</v>
      </c>
      <c r="O39" s="23" t="s">
        <v>18</v>
      </c>
      <c r="P39" s="23" t="s">
        <v>17</v>
      </c>
      <c r="Q39" s="23">
        <v>4</v>
      </c>
      <c r="R39" s="23">
        <v>0</v>
      </c>
      <c r="S39" s="23">
        <v>0</v>
      </c>
      <c r="T39" s="50">
        <f t="shared" si="9"/>
        <v>4</v>
      </c>
      <c r="U39" s="23">
        <v>5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1"/>
      <c r="B40" s="19"/>
      <c r="C40" s="19"/>
      <c r="D40" s="23"/>
      <c r="E40" s="23"/>
      <c r="F40" s="23"/>
      <c r="G40" s="23"/>
      <c r="H40" s="23"/>
      <c r="I40" s="50">
        <f t="shared" si="8"/>
        <v>0</v>
      </c>
      <c r="J40" s="23"/>
      <c r="K40" s="1"/>
      <c r="L40" s="31"/>
      <c r="M40" s="19"/>
      <c r="N40" s="19"/>
      <c r="O40" s="23"/>
      <c r="P40" s="23"/>
      <c r="Q40" s="23"/>
      <c r="R40" s="23"/>
      <c r="S40" s="23"/>
      <c r="T40" s="50">
        <f t="shared" si="9"/>
        <v>0</v>
      </c>
      <c r="U40" s="2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31"/>
      <c r="B41" s="19"/>
      <c r="C41" s="19"/>
      <c r="D41" s="23"/>
      <c r="E41" s="23"/>
      <c r="F41" s="23"/>
      <c r="G41" s="23"/>
      <c r="H41" s="23"/>
      <c r="I41" s="50">
        <f t="shared" si="8"/>
        <v>0</v>
      </c>
      <c r="J41" s="23"/>
      <c r="K41" s="1"/>
      <c r="L41" s="31"/>
      <c r="M41" s="19"/>
      <c r="N41" s="19"/>
      <c r="O41" s="23"/>
      <c r="P41" s="23"/>
      <c r="Q41" s="23"/>
      <c r="R41" s="23"/>
      <c r="S41" s="23"/>
      <c r="T41" s="50">
        <f t="shared" si="9"/>
        <v>0</v>
      </c>
      <c r="U41" s="2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31"/>
      <c r="B42" s="19"/>
      <c r="C42" s="19"/>
      <c r="D42" s="23"/>
      <c r="E42" s="23"/>
      <c r="F42" s="23"/>
      <c r="G42" s="23"/>
      <c r="H42" s="23"/>
      <c r="I42" s="50">
        <f t="shared" si="8"/>
        <v>0</v>
      </c>
      <c r="J42" s="23"/>
      <c r="K42" s="1"/>
      <c r="L42" s="31"/>
      <c r="M42" s="19"/>
      <c r="N42" s="19"/>
      <c r="O42" s="23"/>
      <c r="P42" s="23"/>
      <c r="Q42" s="23"/>
      <c r="R42" s="23"/>
      <c r="S42" s="23"/>
      <c r="T42" s="50">
        <f t="shared" si="9"/>
        <v>0</v>
      </c>
      <c r="U42" s="2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31"/>
      <c r="B43" s="19"/>
      <c r="C43" s="19"/>
      <c r="D43" s="23"/>
      <c r="E43" s="23"/>
      <c r="F43" s="23"/>
      <c r="G43" s="23"/>
      <c r="H43" s="23"/>
      <c r="I43" s="50">
        <f t="shared" si="8"/>
        <v>0</v>
      </c>
      <c r="J43" s="23"/>
      <c r="K43" s="1"/>
      <c r="L43" s="31"/>
      <c r="M43" s="19"/>
      <c r="N43" s="19"/>
      <c r="O43" s="23"/>
      <c r="P43" s="23"/>
      <c r="Q43" s="23"/>
      <c r="R43" s="23"/>
      <c r="S43" s="23"/>
      <c r="T43" s="50">
        <f t="shared" si="9"/>
        <v>0</v>
      </c>
      <c r="U43" s="2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31"/>
      <c r="B44" s="19"/>
      <c r="C44" s="19"/>
      <c r="D44" s="23"/>
      <c r="E44" s="23"/>
      <c r="F44" s="23"/>
      <c r="G44" s="23"/>
      <c r="H44" s="23"/>
      <c r="I44" s="50">
        <f t="shared" si="8"/>
        <v>0</v>
      </c>
      <c r="J44" s="23"/>
      <c r="K44" s="1"/>
      <c r="L44" s="31"/>
      <c r="M44" s="19"/>
      <c r="N44" s="19"/>
      <c r="O44" s="23"/>
      <c r="P44" s="23"/>
      <c r="Q44" s="23"/>
      <c r="R44" s="23"/>
      <c r="S44" s="23"/>
      <c r="T44" s="50">
        <f t="shared" si="9"/>
        <v>0</v>
      </c>
      <c r="U44" s="2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31"/>
      <c r="B45" s="19"/>
      <c r="C45" s="19"/>
      <c r="D45" s="23"/>
      <c r="E45" s="23"/>
      <c r="F45" s="23"/>
      <c r="G45" s="23"/>
      <c r="H45" s="23"/>
      <c r="I45" s="50">
        <f t="shared" si="8"/>
        <v>0</v>
      </c>
      <c r="J45" s="23"/>
      <c r="K45" s="1"/>
      <c r="L45" s="31"/>
      <c r="M45" s="19"/>
      <c r="N45" s="19"/>
      <c r="O45" s="23"/>
      <c r="P45" s="23"/>
      <c r="Q45" s="23"/>
      <c r="R45" s="23"/>
      <c r="S45" s="23"/>
      <c r="T45" s="50">
        <f t="shared" si="9"/>
        <v>0</v>
      </c>
      <c r="U45" s="2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31"/>
      <c r="B46" s="19"/>
      <c r="C46" s="19"/>
      <c r="D46" s="23"/>
      <c r="E46" s="23"/>
      <c r="F46" s="23"/>
      <c r="G46" s="23"/>
      <c r="H46" s="23"/>
      <c r="I46" s="50">
        <f t="shared" si="8"/>
        <v>0</v>
      </c>
      <c r="J46" s="23"/>
      <c r="K46" s="1"/>
      <c r="L46" s="31"/>
      <c r="M46" s="19"/>
      <c r="N46" s="19"/>
      <c r="O46" s="23"/>
      <c r="P46" s="23"/>
      <c r="Q46" s="23"/>
      <c r="R46" s="23"/>
      <c r="S46" s="23"/>
      <c r="T46" s="50">
        <f t="shared" si="9"/>
        <v>0</v>
      </c>
      <c r="U46" s="2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35"/>
      <c r="B47" s="36"/>
      <c r="C47" s="36"/>
      <c r="D47" s="53"/>
      <c r="E47" s="36" t="s">
        <v>26</v>
      </c>
      <c r="F47" s="53">
        <f>SUM(F32:F46)</f>
        <v>19</v>
      </c>
      <c r="G47" s="53">
        <f>SUM(G32:G46)</f>
        <v>4</v>
      </c>
      <c r="H47" s="53">
        <f>SUM(H32:H46)</f>
        <v>0</v>
      </c>
      <c r="I47" s="53">
        <f>F47+(G47+H47)/2</f>
        <v>21</v>
      </c>
      <c r="J47" s="53">
        <f>SUM(J32:J46)</f>
        <v>30</v>
      </c>
      <c r="K47" s="27"/>
      <c r="L47" s="35"/>
      <c r="M47" s="36"/>
      <c r="N47" s="36"/>
      <c r="O47" s="53"/>
      <c r="P47" s="36" t="s">
        <v>26</v>
      </c>
      <c r="Q47" s="53">
        <f>SUM(Q32:Q46)</f>
        <v>19</v>
      </c>
      <c r="R47" s="53">
        <f t="shared" ref="R47" si="10">SUM(R32:R46)</f>
        <v>4</v>
      </c>
      <c r="S47" s="53">
        <f t="shared" ref="S47" si="11">SUM(S32:S46)</f>
        <v>0</v>
      </c>
      <c r="T47" s="53">
        <f>Q47+(R47+S47)/2</f>
        <v>21</v>
      </c>
      <c r="U47" s="53">
        <f>SUM(U32:U46)</f>
        <v>30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5"/>
      <c r="B48" s="37"/>
      <c r="C48" s="37"/>
      <c r="D48" s="38"/>
      <c r="E48" s="37" t="s">
        <v>27</v>
      </c>
      <c r="F48" s="38">
        <f>SUMIF(E32:E46,"=UE",F32:F46)</f>
        <v>2</v>
      </c>
      <c r="G48" s="38">
        <f>SUMIF(E32:E46,"=UE",G32:G46)</f>
        <v>0</v>
      </c>
      <c r="H48" s="38">
        <f>SUMIF(E32:E46,"=UE",H32:H46)</f>
        <v>0</v>
      </c>
      <c r="I48" s="38">
        <f>SUMIF(H32:H46,"=UE",I32:I46)</f>
        <v>0</v>
      </c>
      <c r="J48" s="53">
        <f>SUMIF(E32:E46,"=UE",J32:J46)</f>
        <v>1</v>
      </c>
      <c r="K48" s="27"/>
      <c r="L48" s="35"/>
      <c r="M48" s="37"/>
      <c r="N48" s="37"/>
      <c r="O48" s="38"/>
      <c r="P48" s="37" t="s">
        <v>27</v>
      </c>
      <c r="Q48" s="38">
        <f>SUMIF(P32:P46,"=UE",Q32:Q46)</f>
        <v>2</v>
      </c>
      <c r="R48" s="38">
        <f>SUMIF(P32:P46,"=UE",R32:R46)</f>
        <v>0</v>
      </c>
      <c r="S48" s="38">
        <f>SUMIF(P32:P46,"=UE",S32:S46)</f>
        <v>0</v>
      </c>
      <c r="T48" s="38">
        <f t="shared" ref="T48" si="12">SUMIF(S32:S46,"=UE",T32:T46)</f>
        <v>0</v>
      </c>
      <c r="U48" s="53">
        <f>SUMIF(P32:P46,"=UE",U32:U46)</f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9"/>
      <c r="B49" s="40"/>
      <c r="C49" s="40"/>
      <c r="D49" s="41"/>
      <c r="E49" s="40" t="s">
        <v>28</v>
      </c>
      <c r="F49" s="41">
        <f>SUMIF(D32:D46,"=S",F32:F46)</f>
        <v>4</v>
      </c>
      <c r="G49" s="41">
        <f>SUMIF(D32:D46,"=S",G32:G46)</f>
        <v>0</v>
      </c>
      <c r="H49" s="41">
        <f>SUMIF(D32:D46,"=S",H32:H46)</f>
        <v>0</v>
      </c>
      <c r="I49" s="41">
        <f>SUMIF(D32:D46,"=S",I32:I46)</f>
        <v>4</v>
      </c>
      <c r="J49" s="42">
        <f>SUMIF(D32:D46,"=S",J32:J46)</f>
        <v>5</v>
      </c>
      <c r="K49" s="27"/>
      <c r="L49" s="39"/>
      <c r="M49" s="40"/>
      <c r="N49" s="40"/>
      <c r="O49" s="41"/>
      <c r="P49" s="40" t="s">
        <v>28</v>
      </c>
      <c r="Q49" s="41">
        <f>SUMIF(O32:O46,"=S",Q32:Q46)</f>
        <v>4</v>
      </c>
      <c r="R49" s="41">
        <f>SUMIF(O32:O46,"=S",R32:R46)</f>
        <v>0</v>
      </c>
      <c r="S49" s="41">
        <f>SUMIF(O32:O46,"=S",S32:S46)</f>
        <v>0</v>
      </c>
      <c r="T49" s="41">
        <f>SUMIF(O32:O46,"=S",T32:T46)</f>
        <v>4</v>
      </c>
      <c r="U49" s="42">
        <f>SUMIF(O32:O46,"=S",U32:U46)</f>
        <v>5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43"/>
      <c r="B50" s="44"/>
      <c r="C50" s="44"/>
      <c r="D50" s="45"/>
      <c r="E50" s="44" t="s">
        <v>29</v>
      </c>
      <c r="F50" s="45">
        <f>SUMIF(D32:D46,"=ÜS",F32:F46)</f>
        <v>0</v>
      </c>
      <c r="G50" s="45">
        <f>SUMIF(D32:D46,"=ÜS",G32:G46)</f>
        <v>0</v>
      </c>
      <c r="H50" s="45">
        <f>SUMIF(D32:D46,"=ÜS",H32:H46)</f>
        <v>0</v>
      </c>
      <c r="I50" s="45">
        <f>SUMIF(D32:D46,"=ÜS",I32:I46)</f>
        <v>0</v>
      </c>
      <c r="J50" s="46">
        <f>SUMIF(D32:D46,"=ÜS",J32:J46)</f>
        <v>0</v>
      </c>
      <c r="K50" s="33"/>
      <c r="L50" s="43"/>
      <c r="M50" s="44"/>
      <c r="N50" s="44"/>
      <c r="O50" s="45"/>
      <c r="P50" s="44" t="s">
        <v>29</v>
      </c>
      <c r="Q50" s="45">
        <f>SUMIF(O32:O46,"=ÜS",Q32:Q46)</f>
        <v>0</v>
      </c>
      <c r="R50" s="45">
        <f>SUMIF(O32:O46,"=ÜS",R32:R46)</f>
        <v>0</v>
      </c>
      <c r="S50" s="45">
        <f>SUMIF(O32:O46,"=ÜS",S32:S46)</f>
        <v>0</v>
      </c>
      <c r="T50" s="45">
        <f>SUMIF(O32:O46,"=ÜS",T32:T46)</f>
        <v>0</v>
      </c>
      <c r="U50" s="46">
        <f>SUMIF(O32:O46,"=ÜS",U32:U46)</f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32.1" customHeight="1" x14ac:dyDescent="0.2">
      <c r="A51" s="104" t="s">
        <v>37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5" customHeight="1" x14ac:dyDescent="0.2">
      <c r="A52" s="107" t="s">
        <v>38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24"/>
      <c r="L52" s="107" t="s">
        <v>39</v>
      </c>
      <c r="M52" s="108"/>
      <c r="N52" s="108"/>
      <c r="O52" s="108"/>
      <c r="P52" s="108"/>
      <c r="Q52" s="108"/>
      <c r="R52" s="108"/>
      <c r="S52" s="108"/>
      <c r="T52" s="108"/>
      <c r="U52" s="108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32.1" customHeight="1" x14ac:dyDescent="0.2">
      <c r="A53" s="34" t="s">
        <v>6</v>
      </c>
      <c r="B53" s="30" t="s">
        <v>7</v>
      </c>
      <c r="C53" s="28" t="s">
        <v>51</v>
      </c>
      <c r="D53" s="29" t="s">
        <v>8</v>
      </c>
      <c r="E53" s="25" t="s">
        <v>9</v>
      </c>
      <c r="F53" s="53" t="s">
        <v>10</v>
      </c>
      <c r="G53" s="53" t="s">
        <v>11</v>
      </c>
      <c r="H53" s="53" t="s">
        <v>12</v>
      </c>
      <c r="I53" s="53" t="s">
        <v>13</v>
      </c>
      <c r="J53" s="53" t="s">
        <v>14</v>
      </c>
      <c r="K53" s="26"/>
      <c r="L53" s="34" t="s">
        <v>6</v>
      </c>
      <c r="M53" s="30" t="s">
        <v>7</v>
      </c>
      <c r="N53" s="28" t="s">
        <v>51</v>
      </c>
      <c r="O53" s="29" t="s">
        <v>8</v>
      </c>
      <c r="P53" s="25" t="s">
        <v>9</v>
      </c>
      <c r="Q53" s="53" t="s">
        <v>10</v>
      </c>
      <c r="R53" s="53" t="s">
        <v>11</v>
      </c>
      <c r="S53" s="53" t="s">
        <v>12</v>
      </c>
      <c r="T53" s="53" t="s">
        <v>13</v>
      </c>
      <c r="U53" s="53" t="s">
        <v>14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31" t="s">
        <v>341</v>
      </c>
      <c r="B54" s="20" t="s">
        <v>171</v>
      </c>
      <c r="C54" s="19" t="s">
        <v>175</v>
      </c>
      <c r="D54" s="23" t="s">
        <v>16</v>
      </c>
      <c r="E54" s="23" t="s">
        <v>17</v>
      </c>
      <c r="F54" s="23">
        <v>2</v>
      </c>
      <c r="G54" s="23">
        <v>0</v>
      </c>
      <c r="H54" s="23">
        <v>0</v>
      </c>
      <c r="I54" s="50">
        <f t="shared" ref="I54:I69" si="13">F54+(G54+H54)/2</f>
        <v>2</v>
      </c>
      <c r="J54" s="23">
        <v>3</v>
      </c>
      <c r="K54" s="1"/>
      <c r="L54" s="31" t="s">
        <v>345</v>
      </c>
      <c r="M54" s="19" t="s">
        <v>182</v>
      </c>
      <c r="N54" s="20" t="s">
        <v>186</v>
      </c>
      <c r="O54" s="23" t="s">
        <v>16</v>
      </c>
      <c r="P54" s="23" t="s">
        <v>19</v>
      </c>
      <c r="Q54" s="23">
        <v>2</v>
      </c>
      <c r="R54" s="23">
        <v>0</v>
      </c>
      <c r="S54" s="23">
        <v>0</v>
      </c>
      <c r="T54" s="50">
        <f t="shared" ref="T54:T69" si="14">Q54+(R54+S54)/2</f>
        <v>2</v>
      </c>
      <c r="U54" s="23">
        <v>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31" t="s">
        <v>343</v>
      </c>
      <c r="B55" s="19" t="s">
        <v>170</v>
      </c>
      <c r="C55" s="19" t="s">
        <v>174</v>
      </c>
      <c r="D55" s="23" t="s">
        <v>16</v>
      </c>
      <c r="E55" s="23" t="s">
        <v>17</v>
      </c>
      <c r="F55" s="23">
        <v>2</v>
      </c>
      <c r="G55" s="23">
        <v>0</v>
      </c>
      <c r="H55" s="23">
        <v>0</v>
      </c>
      <c r="I55" s="50">
        <f t="shared" si="13"/>
        <v>2</v>
      </c>
      <c r="J55" s="23">
        <v>3</v>
      </c>
      <c r="K55" s="1"/>
      <c r="L55" s="31" t="s">
        <v>218</v>
      </c>
      <c r="M55" s="19" t="s">
        <v>181</v>
      </c>
      <c r="N55" s="19" t="s">
        <v>185</v>
      </c>
      <c r="O55" s="23" t="s">
        <v>16</v>
      </c>
      <c r="P55" s="23" t="s">
        <v>17</v>
      </c>
      <c r="Q55" s="23">
        <v>2</v>
      </c>
      <c r="R55" s="23">
        <v>0</v>
      </c>
      <c r="S55" s="23">
        <v>0</v>
      </c>
      <c r="T55" s="50">
        <f t="shared" si="14"/>
        <v>2</v>
      </c>
      <c r="U55" s="23">
        <v>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31" t="s">
        <v>216</v>
      </c>
      <c r="B56" s="19" t="s">
        <v>342</v>
      </c>
      <c r="C56" s="19" t="s">
        <v>344</v>
      </c>
      <c r="D56" s="21" t="s">
        <v>16</v>
      </c>
      <c r="E56" s="21" t="s">
        <v>17</v>
      </c>
      <c r="F56" s="21">
        <v>3</v>
      </c>
      <c r="G56" s="21">
        <v>0</v>
      </c>
      <c r="H56" s="21">
        <v>0</v>
      </c>
      <c r="I56" s="51">
        <f t="shared" si="13"/>
        <v>3</v>
      </c>
      <c r="J56" s="21">
        <v>3</v>
      </c>
      <c r="K56" s="1"/>
      <c r="L56" s="31" t="s">
        <v>219</v>
      </c>
      <c r="M56" s="19" t="s">
        <v>180</v>
      </c>
      <c r="N56" s="19" t="s">
        <v>184</v>
      </c>
      <c r="O56" s="21" t="s">
        <v>16</v>
      </c>
      <c r="P56" s="21" t="s">
        <v>17</v>
      </c>
      <c r="Q56" s="21">
        <v>4</v>
      </c>
      <c r="R56" s="21">
        <v>0</v>
      </c>
      <c r="S56" s="21">
        <v>0</v>
      </c>
      <c r="T56" s="51">
        <f t="shared" si="14"/>
        <v>4</v>
      </c>
      <c r="U56" s="21">
        <v>5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31" t="s">
        <v>389</v>
      </c>
      <c r="B57" s="20" t="s">
        <v>172</v>
      </c>
      <c r="C57" s="20" t="s">
        <v>176</v>
      </c>
      <c r="D57" s="21" t="s">
        <v>16</v>
      </c>
      <c r="E57" s="21" t="s">
        <v>17</v>
      </c>
      <c r="F57" s="21">
        <v>3</v>
      </c>
      <c r="G57" s="21">
        <v>2</v>
      </c>
      <c r="H57" s="21">
        <v>0</v>
      </c>
      <c r="I57" s="51">
        <f t="shared" si="13"/>
        <v>4</v>
      </c>
      <c r="J57" s="21">
        <v>5</v>
      </c>
      <c r="K57" s="1"/>
      <c r="L57" s="31" t="s">
        <v>390</v>
      </c>
      <c r="M57" s="20" t="s">
        <v>183</v>
      </c>
      <c r="N57" s="20" t="s">
        <v>187</v>
      </c>
      <c r="O57" s="21" t="s">
        <v>16</v>
      </c>
      <c r="P57" s="21" t="s">
        <v>17</v>
      </c>
      <c r="Q57" s="21">
        <v>3</v>
      </c>
      <c r="R57" s="21">
        <v>2</v>
      </c>
      <c r="S57" s="21">
        <v>0</v>
      </c>
      <c r="T57" s="51">
        <f t="shared" si="14"/>
        <v>4</v>
      </c>
      <c r="U57" s="21">
        <v>5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31" t="s">
        <v>217</v>
      </c>
      <c r="B58" s="20" t="s">
        <v>173</v>
      </c>
      <c r="C58" s="20" t="s">
        <v>177</v>
      </c>
      <c r="D58" s="21" t="s">
        <v>16</v>
      </c>
      <c r="E58" s="21" t="s">
        <v>19</v>
      </c>
      <c r="F58" s="21">
        <v>0</v>
      </c>
      <c r="G58" s="21">
        <v>2</v>
      </c>
      <c r="H58" s="21">
        <v>0</v>
      </c>
      <c r="I58" s="51">
        <f t="shared" si="13"/>
        <v>1</v>
      </c>
      <c r="J58" s="21">
        <v>5</v>
      </c>
      <c r="K58" s="1"/>
      <c r="L58" s="31" t="s">
        <v>421</v>
      </c>
      <c r="M58" s="19" t="s">
        <v>428</v>
      </c>
      <c r="N58" s="19" t="s">
        <v>422</v>
      </c>
      <c r="O58" s="21" t="s">
        <v>16</v>
      </c>
      <c r="P58" s="21" t="s">
        <v>17</v>
      </c>
      <c r="Q58" s="21">
        <v>2</v>
      </c>
      <c r="R58" s="21">
        <v>0</v>
      </c>
      <c r="S58" s="21">
        <v>0</v>
      </c>
      <c r="T58" s="51">
        <f t="shared" si="14"/>
        <v>2</v>
      </c>
      <c r="U58" s="21"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31"/>
      <c r="B59" s="20" t="s">
        <v>178</v>
      </c>
      <c r="C59" s="20" t="s">
        <v>179</v>
      </c>
      <c r="D59" s="21" t="s">
        <v>18</v>
      </c>
      <c r="E59" s="21" t="s">
        <v>17</v>
      </c>
      <c r="F59" s="21">
        <v>4</v>
      </c>
      <c r="G59" s="21">
        <v>0</v>
      </c>
      <c r="H59" s="21">
        <v>0</v>
      </c>
      <c r="I59" s="51">
        <f t="shared" si="13"/>
        <v>4</v>
      </c>
      <c r="J59" s="21">
        <v>5</v>
      </c>
      <c r="K59" s="1"/>
      <c r="L59" s="31"/>
      <c r="M59" s="20" t="s">
        <v>188</v>
      </c>
      <c r="N59" s="20" t="s">
        <v>189</v>
      </c>
      <c r="O59" s="21" t="s">
        <v>18</v>
      </c>
      <c r="P59" s="21" t="s">
        <v>17</v>
      </c>
      <c r="Q59" s="21">
        <v>4</v>
      </c>
      <c r="R59" s="21">
        <v>0</v>
      </c>
      <c r="S59" s="21">
        <v>0</v>
      </c>
      <c r="T59" s="51">
        <f t="shared" ref="T59" si="15">Q59+(R59+S59)/2</f>
        <v>4</v>
      </c>
      <c r="U59" s="21">
        <v>5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31"/>
      <c r="B60" s="19" t="s">
        <v>24</v>
      </c>
      <c r="C60" s="19" t="s">
        <v>90</v>
      </c>
      <c r="D60" s="21" t="s">
        <v>18</v>
      </c>
      <c r="E60" s="21" t="s">
        <v>17</v>
      </c>
      <c r="F60" s="21">
        <v>2</v>
      </c>
      <c r="G60" s="21">
        <v>0</v>
      </c>
      <c r="H60" s="21">
        <v>0</v>
      </c>
      <c r="I60" s="51">
        <f t="shared" si="13"/>
        <v>2</v>
      </c>
      <c r="J60" s="21">
        <v>3</v>
      </c>
      <c r="K60" s="1"/>
      <c r="L60" s="31"/>
      <c r="M60" s="19" t="s">
        <v>25</v>
      </c>
      <c r="N60" s="19" t="s">
        <v>91</v>
      </c>
      <c r="O60" s="21" t="s">
        <v>18</v>
      </c>
      <c r="P60" s="21" t="s">
        <v>17</v>
      </c>
      <c r="Q60" s="21">
        <v>2</v>
      </c>
      <c r="R60" s="21">
        <v>0</v>
      </c>
      <c r="S60" s="21">
        <v>0</v>
      </c>
      <c r="T60" s="51">
        <f t="shared" si="14"/>
        <v>2</v>
      </c>
      <c r="U60" s="21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31"/>
      <c r="B61" s="22" t="s">
        <v>35</v>
      </c>
      <c r="C61" s="22" t="s">
        <v>94</v>
      </c>
      <c r="D61" s="23" t="s">
        <v>21</v>
      </c>
      <c r="E61" s="23" t="s">
        <v>19</v>
      </c>
      <c r="F61" s="23">
        <v>2</v>
      </c>
      <c r="G61" s="23">
        <v>0</v>
      </c>
      <c r="H61" s="23">
        <v>0</v>
      </c>
      <c r="I61" s="50">
        <f t="shared" si="13"/>
        <v>2</v>
      </c>
      <c r="J61" s="23">
        <v>3</v>
      </c>
      <c r="K61" s="1"/>
      <c r="L61" s="31"/>
      <c r="M61" s="22" t="s">
        <v>36</v>
      </c>
      <c r="N61" s="22" t="s">
        <v>95</v>
      </c>
      <c r="O61" s="23" t="s">
        <v>21</v>
      </c>
      <c r="P61" s="23" t="s">
        <v>19</v>
      </c>
      <c r="Q61" s="23">
        <v>2</v>
      </c>
      <c r="R61" s="23">
        <v>0</v>
      </c>
      <c r="S61" s="23">
        <v>0</v>
      </c>
      <c r="T61" s="50">
        <f t="shared" si="14"/>
        <v>2</v>
      </c>
      <c r="U61" s="23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31"/>
      <c r="B62" s="22"/>
      <c r="C62" s="22"/>
      <c r="D62" s="23"/>
      <c r="E62" s="23"/>
      <c r="F62" s="23"/>
      <c r="G62" s="23"/>
      <c r="H62" s="23"/>
      <c r="I62" s="50">
        <f t="shared" si="13"/>
        <v>0</v>
      </c>
      <c r="J62" s="23"/>
      <c r="K62" s="1"/>
      <c r="L62" s="31"/>
      <c r="M62" s="22"/>
      <c r="N62" s="22"/>
      <c r="O62" s="23"/>
      <c r="P62" s="23"/>
      <c r="Q62" s="23"/>
      <c r="R62" s="23"/>
      <c r="S62" s="23"/>
      <c r="T62" s="50">
        <f t="shared" si="14"/>
        <v>0</v>
      </c>
      <c r="U62" s="2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31"/>
      <c r="B63" s="22"/>
      <c r="C63" s="22"/>
      <c r="D63" s="23"/>
      <c r="E63" s="23"/>
      <c r="F63" s="23"/>
      <c r="G63" s="23"/>
      <c r="H63" s="23"/>
      <c r="I63" s="50">
        <f t="shared" si="13"/>
        <v>0</v>
      </c>
      <c r="J63" s="23"/>
      <c r="K63" s="1"/>
      <c r="L63" s="31"/>
      <c r="M63" s="22"/>
      <c r="N63" s="22"/>
      <c r="O63" s="23"/>
      <c r="P63" s="23"/>
      <c r="Q63" s="23"/>
      <c r="R63" s="23"/>
      <c r="S63" s="23"/>
      <c r="T63" s="50">
        <f t="shared" si="14"/>
        <v>0</v>
      </c>
      <c r="U63" s="2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31"/>
      <c r="B64" s="22"/>
      <c r="C64" s="22"/>
      <c r="D64" s="23"/>
      <c r="E64" s="23"/>
      <c r="F64" s="23"/>
      <c r="G64" s="23"/>
      <c r="H64" s="23"/>
      <c r="I64" s="50">
        <f t="shared" si="13"/>
        <v>0</v>
      </c>
      <c r="J64" s="23"/>
      <c r="K64" s="1"/>
      <c r="L64" s="31"/>
      <c r="M64" s="22"/>
      <c r="N64" s="22"/>
      <c r="O64" s="23"/>
      <c r="P64" s="23"/>
      <c r="Q64" s="23"/>
      <c r="R64" s="23"/>
      <c r="S64" s="23"/>
      <c r="T64" s="50">
        <f t="shared" si="14"/>
        <v>0</v>
      </c>
      <c r="U64" s="2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31"/>
      <c r="B65" s="22"/>
      <c r="C65" s="22"/>
      <c r="D65" s="23"/>
      <c r="E65" s="23"/>
      <c r="F65" s="23"/>
      <c r="G65" s="23"/>
      <c r="H65" s="23"/>
      <c r="I65" s="50">
        <f t="shared" si="13"/>
        <v>0</v>
      </c>
      <c r="J65" s="23"/>
      <c r="K65" s="1"/>
      <c r="L65" s="31"/>
      <c r="M65" s="22"/>
      <c r="N65" s="22"/>
      <c r="O65" s="23"/>
      <c r="P65" s="23"/>
      <c r="Q65" s="23"/>
      <c r="R65" s="23"/>
      <c r="S65" s="23"/>
      <c r="T65" s="50">
        <f t="shared" si="14"/>
        <v>0</v>
      </c>
      <c r="U65" s="2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31"/>
      <c r="B66" s="22"/>
      <c r="C66" s="22"/>
      <c r="D66" s="23"/>
      <c r="E66" s="23"/>
      <c r="F66" s="23"/>
      <c r="G66" s="23"/>
      <c r="H66" s="23"/>
      <c r="I66" s="50">
        <f t="shared" si="13"/>
        <v>0</v>
      </c>
      <c r="J66" s="23"/>
      <c r="K66" s="1"/>
      <c r="L66" s="31"/>
      <c r="M66" s="22"/>
      <c r="N66" s="22"/>
      <c r="O66" s="23"/>
      <c r="P66" s="23"/>
      <c r="Q66" s="23"/>
      <c r="R66" s="23"/>
      <c r="S66" s="23"/>
      <c r="T66" s="50">
        <f t="shared" si="14"/>
        <v>0</v>
      </c>
      <c r="U66" s="2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1"/>
      <c r="B67" s="22"/>
      <c r="C67" s="22"/>
      <c r="D67" s="23"/>
      <c r="E67" s="23"/>
      <c r="F67" s="23"/>
      <c r="G67" s="23"/>
      <c r="H67" s="23"/>
      <c r="I67" s="50">
        <f t="shared" si="13"/>
        <v>0</v>
      </c>
      <c r="J67" s="23"/>
      <c r="K67" s="1"/>
      <c r="L67" s="31"/>
      <c r="M67" s="22"/>
      <c r="N67" s="22"/>
      <c r="O67" s="23"/>
      <c r="P67" s="23"/>
      <c r="Q67" s="23"/>
      <c r="R67" s="23"/>
      <c r="S67" s="23"/>
      <c r="T67" s="50">
        <f t="shared" si="14"/>
        <v>0</v>
      </c>
      <c r="U67" s="2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31"/>
      <c r="B68" s="22"/>
      <c r="C68" s="22"/>
      <c r="D68" s="23"/>
      <c r="E68" s="23"/>
      <c r="F68" s="23"/>
      <c r="G68" s="23"/>
      <c r="H68" s="23"/>
      <c r="I68" s="50">
        <f t="shared" si="13"/>
        <v>0</v>
      </c>
      <c r="J68" s="23"/>
      <c r="K68" s="1"/>
      <c r="L68" s="31"/>
      <c r="M68" s="22"/>
      <c r="N68" s="22"/>
      <c r="O68" s="23"/>
      <c r="P68" s="23"/>
      <c r="Q68" s="23"/>
      <c r="R68" s="23"/>
      <c r="S68" s="23"/>
      <c r="T68" s="50">
        <f t="shared" si="14"/>
        <v>0</v>
      </c>
      <c r="U68" s="2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35"/>
      <c r="B69" s="36"/>
      <c r="C69" s="36"/>
      <c r="D69" s="53"/>
      <c r="E69" s="36" t="s">
        <v>26</v>
      </c>
      <c r="F69" s="53">
        <f>SUM(F54:F68)</f>
        <v>18</v>
      </c>
      <c r="G69" s="53">
        <f t="shared" ref="G69:H69" si="16">SUM(G54:G68)</f>
        <v>4</v>
      </c>
      <c r="H69" s="53">
        <f t="shared" si="16"/>
        <v>0</v>
      </c>
      <c r="I69" s="53">
        <f t="shared" si="13"/>
        <v>20</v>
      </c>
      <c r="J69" s="53">
        <f>SUM(J54:J68)</f>
        <v>30</v>
      </c>
      <c r="K69" s="27"/>
      <c r="L69" s="35"/>
      <c r="M69" s="36"/>
      <c r="N69" s="36"/>
      <c r="O69" s="53"/>
      <c r="P69" s="36" t="s">
        <v>26</v>
      </c>
      <c r="Q69" s="53">
        <f>SUM(Q54:Q68)</f>
        <v>21</v>
      </c>
      <c r="R69" s="53">
        <f t="shared" ref="R69:S69" si="17">SUM(R54:R68)</f>
        <v>2</v>
      </c>
      <c r="S69" s="53">
        <f t="shared" si="17"/>
        <v>0</v>
      </c>
      <c r="T69" s="53">
        <f t="shared" si="14"/>
        <v>22</v>
      </c>
      <c r="U69" s="53">
        <f>SUM(U54:U68)</f>
        <v>30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35"/>
      <c r="B70" s="37"/>
      <c r="C70" s="37"/>
      <c r="D70" s="38"/>
      <c r="E70" s="37" t="s">
        <v>27</v>
      </c>
      <c r="F70" s="38">
        <f>SUMIF(E54:E68,"=UE",F54:F68)</f>
        <v>2</v>
      </c>
      <c r="G70" s="38">
        <f>SUMIF(E54:E68,"=UE",G54:G68)</f>
        <v>2</v>
      </c>
      <c r="H70" s="38">
        <f>SUMIF(E54:E68,"=UE",H54:H68)</f>
        <v>0</v>
      </c>
      <c r="I70" s="38">
        <f>SUMIF(E54:E68,"=UE",I54:I68)</f>
        <v>3</v>
      </c>
      <c r="J70" s="53">
        <f>SUMIF(E54:E68,"=UE",J54:J68)</f>
        <v>8</v>
      </c>
      <c r="K70" s="27"/>
      <c r="L70" s="35"/>
      <c r="M70" s="37"/>
      <c r="N70" s="37"/>
      <c r="O70" s="38"/>
      <c r="P70" s="37" t="s">
        <v>27</v>
      </c>
      <c r="Q70" s="38">
        <f>SUMIF(P54:P68,"=UE",Q54:Q68)</f>
        <v>4</v>
      </c>
      <c r="R70" s="38">
        <f>SUMIF(P54:P68,"=UE",R54:R68)</f>
        <v>0</v>
      </c>
      <c r="S70" s="38">
        <f>SUMIF(P54:P68,"=UE",S54:S68)</f>
        <v>0</v>
      </c>
      <c r="T70" s="38">
        <f>SUMIF(P54:P68,"=UE",T54:T68)</f>
        <v>4</v>
      </c>
      <c r="U70" s="53">
        <f>SUMIF(P54:P68,"=UE",U54:U68)</f>
        <v>6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39"/>
      <c r="B71" s="40"/>
      <c r="C71" s="40"/>
      <c r="D71" s="41"/>
      <c r="E71" s="40" t="s">
        <v>28</v>
      </c>
      <c r="F71" s="41">
        <f>SUMIF(D54:D68,"=S",F54:F68)</f>
        <v>6</v>
      </c>
      <c r="G71" s="41">
        <f>SUMIF(D54:D68,"=S",G54:G68)</f>
        <v>0</v>
      </c>
      <c r="H71" s="41">
        <f>SUMIF(D54:D68,"=S",H54:H68)</f>
        <v>0</v>
      </c>
      <c r="I71" s="41">
        <f>SUMIF(D54:D68,"=S",I54:I68)</f>
        <v>6</v>
      </c>
      <c r="J71" s="42">
        <f>SUMIF(D54:D68,"=S",J54:J68)</f>
        <v>8</v>
      </c>
      <c r="K71" s="27"/>
      <c r="L71" s="39"/>
      <c r="M71" s="40"/>
      <c r="N71" s="40"/>
      <c r="O71" s="41"/>
      <c r="P71" s="40" t="s">
        <v>28</v>
      </c>
      <c r="Q71" s="41">
        <f>SUMIF(O54:O68,"=S",Q54:Q68)</f>
        <v>6</v>
      </c>
      <c r="R71" s="41">
        <f>SUMIF(O54:O68,"=S",R54:R68)</f>
        <v>0</v>
      </c>
      <c r="S71" s="41">
        <f>SUMIF(O54:O68,"=S",S54:S68)</f>
        <v>0</v>
      </c>
      <c r="T71" s="41">
        <f>SUMIF(O54:O68,"=S",T54:T68)</f>
        <v>6</v>
      </c>
      <c r="U71" s="42">
        <f>SUMIF(O54:O68,"=S",U54:U68)</f>
        <v>8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43"/>
      <c r="B72" s="44"/>
      <c r="C72" s="44"/>
      <c r="D72" s="45"/>
      <c r="E72" s="44" t="s">
        <v>29</v>
      </c>
      <c r="F72" s="45">
        <f>SUMIF(D54:D68,"=ÜS",F54:F68)</f>
        <v>2</v>
      </c>
      <c r="G72" s="45">
        <f>SUMIF(D54:D68,"=ÜS",G54:G68)</f>
        <v>0</v>
      </c>
      <c r="H72" s="45">
        <f>SUMIF(D54:D68,"=ÜS",H54:H68)</f>
        <v>0</v>
      </c>
      <c r="I72" s="45">
        <f>SUMIF(D54:D68,"=ÜS",I54:I68)</f>
        <v>2</v>
      </c>
      <c r="J72" s="46">
        <f>SUMIF(D54:D68,"=ÜS",J54:J68)</f>
        <v>3</v>
      </c>
      <c r="K72" s="33"/>
      <c r="L72" s="43"/>
      <c r="M72" s="44"/>
      <c r="N72" s="44"/>
      <c r="O72" s="45"/>
      <c r="P72" s="44" t="s">
        <v>29</v>
      </c>
      <c r="Q72" s="45">
        <f>SUMIF(O54:O68,"=ÜS",Q54:Q68)</f>
        <v>2</v>
      </c>
      <c r="R72" s="45">
        <f>SUMIF(O54:O68,"=ÜS",R54:R68)</f>
        <v>0</v>
      </c>
      <c r="S72" s="45">
        <f>SUMIF(O54:O68,"=ÜS",S54:S68)</f>
        <v>0</v>
      </c>
      <c r="T72" s="45">
        <f>SUMIF(O54:O68,"=ÜS",T54:T68)</f>
        <v>2</v>
      </c>
      <c r="U72" s="46">
        <f>SUMIF(O54:O68,"=ÜS",U54:U68)</f>
        <v>3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32.1" customHeight="1" x14ac:dyDescent="0.2">
      <c r="A73" s="104" t="s">
        <v>42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107" t="s">
        <v>43</v>
      </c>
      <c r="B74" s="108"/>
      <c r="C74" s="108"/>
      <c r="D74" s="108"/>
      <c r="E74" s="108"/>
      <c r="F74" s="108"/>
      <c r="G74" s="108"/>
      <c r="H74" s="108"/>
      <c r="I74" s="108"/>
      <c r="J74" s="108"/>
      <c r="K74" s="24"/>
      <c r="L74" s="107" t="s">
        <v>44</v>
      </c>
      <c r="M74" s="108"/>
      <c r="N74" s="108"/>
      <c r="O74" s="108"/>
      <c r="P74" s="108"/>
      <c r="Q74" s="108"/>
      <c r="R74" s="108"/>
      <c r="S74" s="108"/>
      <c r="T74" s="108"/>
      <c r="U74" s="108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32.1" customHeight="1" x14ac:dyDescent="0.2">
      <c r="A75" s="34" t="s">
        <v>6</v>
      </c>
      <c r="B75" s="30" t="s">
        <v>7</v>
      </c>
      <c r="C75" s="28" t="s">
        <v>51</v>
      </c>
      <c r="D75" s="29" t="s">
        <v>8</v>
      </c>
      <c r="E75" s="25" t="s">
        <v>9</v>
      </c>
      <c r="F75" s="53" t="s">
        <v>10</v>
      </c>
      <c r="G75" s="53" t="s">
        <v>11</v>
      </c>
      <c r="H75" s="53" t="s">
        <v>12</v>
      </c>
      <c r="I75" s="53" t="s">
        <v>13</v>
      </c>
      <c r="J75" s="53" t="s">
        <v>14</v>
      </c>
      <c r="K75" s="26"/>
      <c r="L75" s="34" t="s">
        <v>6</v>
      </c>
      <c r="M75" s="30" t="s">
        <v>7</v>
      </c>
      <c r="N75" s="28" t="s">
        <v>51</v>
      </c>
      <c r="O75" s="29" t="s">
        <v>8</v>
      </c>
      <c r="P75" s="25" t="s">
        <v>9</v>
      </c>
      <c r="Q75" s="53" t="s">
        <v>10</v>
      </c>
      <c r="R75" s="53" t="s">
        <v>11</v>
      </c>
      <c r="S75" s="53" t="s">
        <v>12</v>
      </c>
      <c r="T75" s="53" t="s">
        <v>13</v>
      </c>
      <c r="U75" s="53" t="s">
        <v>14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customHeight="1" x14ac:dyDescent="0.2">
      <c r="A76" s="31" t="s">
        <v>346</v>
      </c>
      <c r="B76" s="19" t="s">
        <v>190</v>
      </c>
      <c r="C76" s="19" t="s">
        <v>196</v>
      </c>
      <c r="D76" s="23" t="s">
        <v>16</v>
      </c>
      <c r="E76" s="23" t="s">
        <v>19</v>
      </c>
      <c r="F76" s="23">
        <v>2</v>
      </c>
      <c r="G76" s="23">
        <v>0</v>
      </c>
      <c r="H76" s="23">
        <v>0</v>
      </c>
      <c r="I76" s="50">
        <f t="shared" ref="I76:I91" si="18">F76+(G76+H76)/2</f>
        <v>2</v>
      </c>
      <c r="J76" s="23">
        <v>3</v>
      </c>
      <c r="K76" s="1"/>
      <c r="L76" s="31" t="s">
        <v>224</v>
      </c>
      <c r="M76" s="19" t="s">
        <v>201</v>
      </c>
      <c r="N76" s="19" t="s">
        <v>296</v>
      </c>
      <c r="O76" s="23" t="s">
        <v>16</v>
      </c>
      <c r="P76" s="23" t="s">
        <v>17</v>
      </c>
      <c r="Q76" s="23">
        <v>2</v>
      </c>
      <c r="R76" s="23">
        <v>0</v>
      </c>
      <c r="S76" s="23">
        <v>0</v>
      </c>
      <c r="T76" s="50">
        <f t="shared" ref="T76:T91" si="19">Q76+(R76+S76)/2</f>
        <v>2</v>
      </c>
      <c r="U76" s="23">
        <v>4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31" t="s">
        <v>221</v>
      </c>
      <c r="B77" s="19" t="s">
        <v>191</v>
      </c>
      <c r="C77" s="19" t="s">
        <v>197</v>
      </c>
      <c r="D77" s="23" t="s">
        <v>16</v>
      </c>
      <c r="E77" s="23" t="s">
        <v>17</v>
      </c>
      <c r="F77" s="23">
        <v>0</v>
      </c>
      <c r="G77" s="23">
        <v>4</v>
      </c>
      <c r="H77" s="23">
        <v>0</v>
      </c>
      <c r="I77" s="50">
        <f t="shared" si="18"/>
        <v>2</v>
      </c>
      <c r="J77" s="23">
        <v>4</v>
      </c>
      <c r="K77" s="1"/>
      <c r="L77" s="31" t="s">
        <v>225</v>
      </c>
      <c r="M77" s="19" t="s">
        <v>202</v>
      </c>
      <c r="N77" s="19" t="s">
        <v>297</v>
      </c>
      <c r="O77" s="23" t="s">
        <v>16</v>
      </c>
      <c r="P77" s="23" t="s">
        <v>17</v>
      </c>
      <c r="Q77" s="23">
        <v>0</v>
      </c>
      <c r="R77" s="23">
        <v>4</v>
      </c>
      <c r="S77" s="23">
        <v>0</v>
      </c>
      <c r="T77" s="50">
        <f t="shared" si="19"/>
        <v>2</v>
      </c>
      <c r="U77" s="23">
        <v>5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31" t="s">
        <v>222</v>
      </c>
      <c r="B78" s="20" t="s">
        <v>192</v>
      </c>
      <c r="C78" s="19" t="s">
        <v>198</v>
      </c>
      <c r="D78" s="21" t="s">
        <v>16</v>
      </c>
      <c r="E78" s="21" t="s">
        <v>17</v>
      </c>
      <c r="F78" s="21">
        <v>1</v>
      </c>
      <c r="G78" s="21">
        <v>2</v>
      </c>
      <c r="H78" s="21">
        <v>0</v>
      </c>
      <c r="I78" s="51">
        <f t="shared" si="18"/>
        <v>2</v>
      </c>
      <c r="J78" s="21">
        <v>4</v>
      </c>
      <c r="K78" s="1"/>
      <c r="L78" s="31" t="s">
        <v>226</v>
      </c>
      <c r="M78" s="20" t="s">
        <v>203</v>
      </c>
      <c r="N78" s="19" t="s">
        <v>298</v>
      </c>
      <c r="O78" s="21" t="s">
        <v>16</v>
      </c>
      <c r="P78" s="21" t="s">
        <v>17</v>
      </c>
      <c r="Q78" s="21">
        <v>1</v>
      </c>
      <c r="R78" s="21">
        <v>2</v>
      </c>
      <c r="S78" s="21">
        <v>0</v>
      </c>
      <c r="T78" s="51">
        <f t="shared" si="19"/>
        <v>2</v>
      </c>
      <c r="U78" s="21">
        <v>5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31" t="s">
        <v>223</v>
      </c>
      <c r="B79" s="20" t="s">
        <v>193</v>
      </c>
      <c r="C79" s="19" t="s">
        <v>199</v>
      </c>
      <c r="D79" s="21" t="s">
        <v>16</v>
      </c>
      <c r="E79" s="21" t="s">
        <v>17</v>
      </c>
      <c r="F79" s="21">
        <v>2</v>
      </c>
      <c r="G79" s="21">
        <v>0</v>
      </c>
      <c r="H79" s="21">
        <v>0</v>
      </c>
      <c r="I79" s="51">
        <f t="shared" si="18"/>
        <v>2</v>
      </c>
      <c r="J79" s="21">
        <v>4</v>
      </c>
      <c r="K79" s="1"/>
      <c r="L79" s="31" t="s">
        <v>227</v>
      </c>
      <c r="M79" s="19" t="s">
        <v>204</v>
      </c>
      <c r="N79" s="19" t="s">
        <v>299</v>
      </c>
      <c r="O79" s="21" t="s">
        <v>16</v>
      </c>
      <c r="P79" s="21" t="s">
        <v>17</v>
      </c>
      <c r="Q79" s="21">
        <v>2</v>
      </c>
      <c r="R79" s="21">
        <v>0</v>
      </c>
      <c r="S79" s="21">
        <v>0</v>
      </c>
      <c r="T79" s="51">
        <f t="shared" si="19"/>
        <v>2</v>
      </c>
      <c r="U79" s="21">
        <v>5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31" t="s">
        <v>360</v>
      </c>
      <c r="B80" s="20" t="s">
        <v>194</v>
      </c>
      <c r="C80" s="20" t="s">
        <v>200</v>
      </c>
      <c r="D80" s="21" t="s">
        <v>16</v>
      </c>
      <c r="E80" s="21" t="s">
        <v>19</v>
      </c>
      <c r="F80" s="21">
        <v>0</v>
      </c>
      <c r="G80" s="21">
        <v>2</v>
      </c>
      <c r="H80" s="21">
        <v>0</v>
      </c>
      <c r="I80" s="51">
        <f t="shared" si="18"/>
        <v>1</v>
      </c>
      <c r="J80" s="21">
        <v>5</v>
      </c>
      <c r="K80" s="1"/>
      <c r="L80" s="31"/>
      <c r="M80" s="20" t="s">
        <v>205</v>
      </c>
      <c r="N80" s="20" t="s">
        <v>99</v>
      </c>
      <c r="O80" s="21" t="s">
        <v>18</v>
      </c>
      <c r="P80" s="21" t="s">
        <v>17</v>
      </c>
      <c r="Q80" s="21">
        <v>4</v>
      </c>
      <c r="R80" s="21">
        <v>0</v>
      </c>
      <c r="S80" s="21">
        <v>0</v>
      </c>
      <c r="T80" s="51">
        <f t="shared" si="19"/>
        <v>4</v>
      </c>
      <c r="U80" s="21">
        <v>5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31"/>
      <c r="B81" s="20" t="s">
        <v>195</v>
      </c>
      <c r="C81" s="20" t="s">
        <v>98</v>
      </c>
      <c r="D81" s="21" t="s">
        <v>18</v>
      </c>
      <c r="E81" s="21" t="s">
        <v>17</v>
      </c>
      <c r="F81" s="21">
        <v>4</v>
      </c>
      <c r="G81" s="21">
        <v>0</v>
      </c>
      <c r="H81" s="21">
        <v>0</v>
      </c>
      <c r="I81" s="51">
        <f t="shared" si="18"/>
        <v>4</v>
      </c>
      <c r="J81" s="21">
        <v>4</v>
      </c>
      <c r="K81" s="1"/>
      <c r="L81" s="31"/>
      <c r="M81" s="20" t="s">
        <v>34</v>
      </c>
      <c r="N81" s="19" t="s">
        <v>93</v>
      </c>
      <c r="O81" s="21" t="s">
        <v>18</v>
      </c>
      <c r="P81" s="21" t="s">
        <v>17</v>
      </c>
      <c r="Q81" s="21">
        <v>2</v>
      </c>
      <c r="R81" s="21">
        <v>0</v>
      </c>
      <c r="S81" s="21">
        <v>0</v>
      </c>
      <c r="T81" s="51">
        <f t="shared" si="19"/>
        <v>2</v>
      </c>
      <c r="U81" s="21">
        <v>3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31"/>
      <c r="B82" s="19" t="s">
        <v>33</v>
      </c>
      <c r="C82" s="19" t="s">
        <v>92</v>
      </c>
      <c r="D82" s="21" t="s">
        <v>18</v>
      </c>
      <c r="E82" s="21" t="s">
        <v>17</v>
      </c>
      <c r="F82" s="21">
        <v>2</v>
      </c>
      <c r="G82" s="21">
        <v>0</v>
      </c>
      <c r="H82" s="21">
        <v>0</v>
      </c>
      <c r="I82" s="51">
        <f t="shared" si="18"/>
        <v>2</v>
      </c>
      <c r="J82" s="21">
        <v>3</v>
      </c>
      <c r="K82" s="1"/>
      <c r="L82" s="31"/>
      <c r="M82" s="19"/>
      <c r="N82" s="19"/>
      <c r="O82" s="21" t="s">
        <v>18</v>
      </c>
      <c r="P82" s="21" t="s">
        <v>17</v>
      </c>
      <c r="Q82" s="21">
        <v>0</v>
      </c>
      <c r="R82" s="21">
        <v>0</v>
      </c>
      <c r="S82" s="21">
        <v>0</v>
      </c>
      <c r="T82" s="51">
        <f t="shared" si="19"/>
        <v>0</v>
      </c>
      <c r="U82" s="21">
        <v>0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31"/>
      <c r="B83" s="22" t="s">
        <v>40</v>
      </c>
      <c r="C83" s="22" t="s">
        <v>96</v>
      </c>
      <c r="D83" s="23" t="s">
        <v>21</v>
      </c>
      <c r="E83" s="23" t="s">
        <v>19</v>
      </c>
      <c r="F83" s="23">
        <v>2</v>
      </c>
      <c r="G83" s="23">
        <v>0</v>
      </c>
      <c r="H83" s="23">
        <v>0</v>
      </c>
      <c r="I83" s="50">
        <f t="shared" si="18"/>
        <v>2</v>
      </c>
      <c r="J83" s="23">
        <v>3</v>
      </c>
      <c r="K83" s="1"/>
      <c r="L83" s="31"/>
      <c r="M83" s="19" t="s">
        <v>41</v>
      </c>
      <c r="N83" s="19" t="s">
        <v>97</v>
      </c>
      <c r="O83" s="23" t="s">
        <v>21</v>
      </c>
      <c r="P83" s="23" t="s">
        <v>19</v>
      </c>
      <c r="Q83" s="23">
        <v>2</v>
      </c>
      <c r="R83" s="23">
        <v>0</v>
      </c>
      <c r="S83" s="23">
        <v>0</v>
      </c>
      <c r="T83" s="50">
        <f t="shared" si="19"/>
        <v>2</v>
      </c>
      <c r="U83" s="23">
        <v>3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31"/>
      <c r="B84" s="22"/>
      <c r="C84" s="22"/>
      <c r="D84" s="23"/>
      <c r="E84" s="23"/>
      <c r="F84" s="23"/>
      <c r="G84" s="23"/>
      <c r="H84" s="23"/>
      <c r="I84" s="50">
        <f t="shared" si="18"/>
        <v>0</v>
      </c>
      <c r="J84" s="23"/>
      <c r="K84" s="1"/>
      <c r="L84" s="31"/>
      <c r="M84" s="22"/>
      <c r="N84" s="22"/>
      <c r="O84" s="23"/>
      <c r="P84" s="23"/>
      <c r="Q84" s="23"/>
      <c r="R84" s="23"/>
      <c r="S84" s="23"/>
      <c r="T84" s="50">
        <f t="shared" si="19"/>
        <v>0</v>
      </c>
      <c r="U84" s="2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31"/>
      <c r="B85" s="22"/>
      <c r="C85" s="22"/>
      <c r="D85" s="23"/>
      <c r="E85" s="23"/>
      <c r="F85" s="23"/>
      <c r="G85" s="23"/>
      <c r="H85" s="23"/>
      <c r="I85" s="50">
        <f t="shared" si="18"/>
        <v>0</v>
      </c>
      <c r="J85" s="23"/>
      <c r="K85" s="1"/>
      <c r="L85" s="31"/>
      <c r="M85" s="22"/>
      <c r="N85" s="22"/>
      <c r="O85" s="23"/>
      <c r="P85" s="23"/>
      <c r="Q85" s="23"/>
      <c r="R85" s="23"/>
      <c r="S85" s="23"/>
      <c r="T85" s="50">
        <f t="shared" si="19"/>
        <v>0</v>
      </c>
      <c r="U85" s="23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31"/>
      <c r="B86" s="22"/>
      <c r="C86" s="22"/>
      <c r="D86" s="23"/>
      <c r="E86" s="23"/>
      <c r="F86" s="23"/>
      <c r="G86" s="23"/>
      <c r="H86" s="23"/>
      <c r="I86" s="50">
        <f t="shared" si="18"/>
        <v>0</v>
      </c>
      <c r="J86" s="23"/>
      <c r="K86" s="1"/>
      <c r="L86" s="31"/>
      <c r="M86" s="22"/>
      <c r="N86" s="22"/>
      <c r="O86" s="23"/>
      <c r="P86" s="23"/>
      <c r="Q86" s="23"/>
      <c r="R86" s="23"/>
      <c r="S86" s="23"/>
      <c r="T86" s="50">
        <f t="shared" si="19"/>
        <v>0</v>
      </c>
      <c r="U86" s="23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31"/>
      <c r="B87" s="22"/>
      <c r="C87" s="22"/>
      <c r="D87" s="23"/>
      <c r="E87" s="23"/>
      <c r="F87" s="23"/>
      <c r="G87" s="23"/>
      <c r="H87" s="23"/>
      <c r="I87" s="50">
        <f t="shared" si="18"/>
        <v>0</v>
      </c>
      <c r="J87" s="23"/>
      <c r="K87" s="1"/>
      <c r="L87" s="31"/>
      <c r="M87" s="22"/>
      <c r="N87" s="22"/>
      <c r="O87" s="23"/>
      <c r="P87" s="23"/>
      <c r="Q87" s="23"/>
      <c r="R87" s="23"/>
      <c r="S87" s="23"/>
      <c r="T87" s="50">
        <f t="shared" si="19"/>
        <v>0</v>
      </c>
      <c r="U87" s="2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31"/>
      <c r="B88" s="22"/>
      <c r="C88" s="22"/>
      <c r="D88" s="23"/>
      <c r="E88" s="23"/>
      <c r="F88" s="23"/>
      <c r="G88" s="23"/>
      <c r="H88" s="23"/>
      <c r="I88" s="50">
        <f t="shared" si="18"/>
        <v>0</v>
      </c>
      <c r="J88" s="23"/>
      <c r="K88" s="1"/>
      <c r="L88" s="31"/>
      <c r="M88" s="22"/>
      <c r="N88" s="22"/>
      <c r="O88" s="23"/>
      <c r="P88" s="23"/>
      <c r="Q88" s="23"/>
      <c r="R88" s="23"/>
      <c r="S88" s="23"/>
      <c r="T88" s="50">
        <f t="shared" si="19"/>
        <v>0</v>
      </c>
      <c r="U88" s="23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31"/>
      <c r="B89" s="22"/>
      <c r="C89" s="22"/>
      <c r="D89" s="23"/>
      <c r="E89" s="23"/>
      <c r="F89" s="23"/>
      <c r="G89" s="23"/>
      <c r="H89" s="23"/>
      <c r="I89" s="50">
        <f t="shared" si="18"/>
        <v>0</v>
      </c>
      <c r="J89" s="23"/>
      <c r="K89" s="1"/>
      <c r="L89" s="31"/>
      <c r="M89" s="22"/>
      <c r="N89" s="22"/>
      <c r="O89" s="23"/>
      <c r="P89" s="23"/>
      <c r="Q89" s="23"/>
      <c r="R89" s="23"/>
      <c r="S89" s="23"/>
      <c r="T89" s="50">
        <f t="shared" si="19"/>
        <v>0</v>
      </c>
      <c r="U89" s="2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31"/>
      <c r="B90" s="22"/>
      <c r="C90" s="22"/>
      <c r="D90" s="23"/>
      <c r="E90" s="23"/>
      <c r="F90" s="23"/>
      <c r="G90" s="23"/>
      <c r="H90" s="23"/>
      <c r="I90" s="50">
        <f t="shared" si="18"/>
        <v>0</v>
      </c>
      <c r="J90" s="23"/>
      <c r="K90" s="1"/>
      <c r="L90" s="31"/>
      <c r="M90" s="22"/>
      <c r="N90" s="22"/>
      <c r="O90" s="23"/>
      <c r="P90" s="23"/>
      <c r="Q90" s="23"/>
      <c r="R90" s="23"/>
      <c r="S90" s="23"/>
      <c r="T90" s="50">
        <f t="shared" si="19"/>
        <v>0</v>
      </c>
      <c r="U90" s="23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35"/>
      <c r="B91" s="36"/>
      <c r="C91" s="36"/>
      <c r="D91" s="53"/>
      <c r="E91" s="36" t="s">
        <v>26</v>
      </c>
      <c r="F91" s="53">
        <f>SUM(F76:F90)</f>
        <v>13</v>
      </c>
      <c r="G91" s="53">
        <f t="shared" ref="G91:H91" si="20">SUM(G76:G90)</f>
        <v>8</v>
      </c>
      <c r="H91" s="53">
        <f t="shared" si="20"/>
        <v>0</v>
      </c>
      <c r="I91" s="53">
        <f t="shared" si="18"/>
        <v>17</v>
      </c>
      <c r="J91" s="53">
        <f>SUM(J76:J90)</f>
        <v>30</v>
      </c>
      <c r="K91" s="27"/>
      <c r="L91" s="35"/>
      <c r="M91" s="36"/>
      <c r="N91" s="36"/>
      <c r="O91" s="53"/>
      <c r="P91" s="36" t="s">
        <v>26</v>
      </c>
      <c r="Q91" s="53">
        <f>SUM(Q76:Q90)</f>
        <v>13</v>
      </c>
      <c r="R91" s="53">
        <f t="shared" ref="R91:S91" si="21">SUM(R76:R90)</f>
        <v>6</v>
      </c>
      <c r="S91" s="53">
        <f t="shared" si="21"/>
        <v>0</v>
      </c>
      <c r="T91" s="53">
        <f t="shared" si="19"/>
        <v>16</v>
      </c>
      <c r="U91" s="53">
        <f>SUM(U76:U90)</f>
        <v>30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35"/>
      <c r="B92" s="37"/>
      <c r="C92" s="37"/>
      <c r="D92" s="38"/>
      <c r="E92" s="37" t="s">
        <v>27</v>
      </c>
      <c r="F92" s="38">
        <f>SUMIF(E76:E90,"=UE",F76:F90)</f>
        <v>4</v>
      </c>
      <c r="G92" s="38">
        <f>SUMIF(E76:E90,"=UE",G76:G90)</f>
        <v>2</v>
      </c>
      <c r="H92" s="38">
        <f>SUMIF(E76:E90,"=UE",H76:H90)</f>
        <v>0</v>
      </c>
      <c r="I92" s="38">
        <f>SUMIF(E76:E90,"=UE",I76:I90)</f>
        <v>5</v>
      </c>
      <c r="J92" s="53">
        <f>SUMIF(E76:E90,"=UE",J76:J90)</f>
        <v>11</v>
      </c>
      <c r="K92" s="27"/>
      <c r="L92" s="35"/>
      <c r="M92" s="37"/>
      <c r="N92" s="37"/>
      <c r="O92" s="38"/>
      <c r="P92" s="37" t="s">
        <v>27</v>
      </c>
      <c r="Q92" s="38">
        <f>SUMIF(P76:P90,"=UE",Q76:Q90)</f>
        <v>2</v>
      </c>
      <c r="R92" s="38">
        <f>SUMIF(P76:P90,"=UE",R76:R90)</f>
        <v>0</v>
      </c>
      <c r="S92" s="38">
        <f>SUMIF(P76:P90,"=UE",S76:S90)</f>
        <v>0</v>
      </c>
      <c r="T92" s="38">
        <f>SUMIF(P76:P90,"=UE",T76:T90)</f>
        <v>2</v>
      </c>
      <c r="U92" s="53">
        <f>SUMIF(P76:P90,"=UE",U76:U90)</f>
        <v>3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39"/>
      <c r="B93" s="40"/>
      <c r="C93" s="40"/>
      <c r="D93" s="41"/>
      <c r="E93" s="40" t="s">
        <v>28</v>
      </c>
      <c r="F93" s="41">
        <f>SUMIF(D76:D90,"=S",F76:F90)</f>
        <v>6</v>
      </c>
      <c r="G93" s="41">
        <f>SUMIF(D76:D90,"=S",G76:G90)</f>
        <v>0</v>
      </c>
      <c r="H93" s="41">
        <f>SUMIF(D76:D90,"=S",H76:H90)</f>
        <v>0</v>
      </c>
      <c r="I93" s="41">
        <f>SUMIF(D76:D90,"=S",I76:I90)</f>
        <v>6</v>
      </c>
      <c r="J93" s="42">
        <f>SUMIF(D76:D90,"=S",J76:J90)</f>
        <v>7</v>
      </c>
      <c r="K93" s="27"/>
      <c r="L93" s="39"/>
      <c r="M93" s="40"/>
      <c r="N93" s="40"/>
      <c r="O93" s="41"/>
      <c r="P93" s="40" t="s">
        <v>28</v>
      </c>
      <c r="Q93" s="41">
        <f>SUMIF(O76:O90,"=S",Q76:Q90)</f>
        <v>6</v>
      </c>
      <c r="R93" s="41">
        <f>SUMIF(O76:O90,"=S",R76:R90)</f>
        <v>0</v>
      </c>
      <c r="S93" s="41">
        <f>SUMIF(O76:O90,"=S",S76:S90)</f>
        <v>0</v>
      </c>
      <c r="T93" s="41">
        <f>SUMIF(O76:O90,"=S",T76:T90)</f>
        <v>6</v>
      </c>
      <c r="U93" s="42">
        <f>SUMIF(O76:O90,"=S",U76:U90)</f>
        <v>8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43"/>
      <c r="B94" s="44"/>
      <c r="C94" s="44"/>
      <c r="D94" s="45"/>
      <c r="E94" s="44" t="s">
        <v>29</v>
      </c>
      <c r="F94" s="45">
        <f>SUMIF(D76:D90,"=ÜS",F76:F90)</f>
        <v>2</v>
      </c>
      <c r="G94" s="45">
        <f>SUMIF(D76:D90,"=ÜS",G76:G90)</f>
        <v>0</v>
      </c>
      <c r="H94" s="45">
        <f>SUMIF(D76:D90,"=ÜS",H76:H90)</f>
        <v>0</v>
      </c>
      <c r="I94" s="45">
        <f>SUMIF(D76:D90,"=ÜS",I76:I90)</f>
        <v>2</v>
      </c>
      <c r="J94" s="46">
        <f>SUMIF(D76:D90,"=ÜS",J76:J90)</f>
        <v>3</v>
      </c>
      <c r="K94" s="27"/>
      <c r="L94" s="43"/>
      <c r="M94" s="44"/>
      <c r="N94" s="44"/>
      <c r="O94" s="45"/>
      <c r="P94" s="44" t="s">
        <v>29</v>
      </c>
      <c r="Q94" s="45">
        <f>SUMIF(O76:O90,"=ÜS",Q76:Q90)</f>
        <v>2</v>
      </c>
      <c r="R94" s="45">
        <f>SUMIF(O76:O90,"=ÜS",R76:R90)</f>
        <v>0</v>
      </c>
      <c r="S94" s="45">
        <f>SUMIF(O76:O90,"=ÜS",S76:S90)</f>
        <v>0</v>
      </c>
      <c r="T94" s="45">
        <f>SUMIF(O76:O90,"=ÜS",T76:T90)</f>
        <v>2</v>
      </c>
      <c r="U94" s="46">
        <f>SUMIF(O76:O90,"=ÜS",U76:U90)</f>
        <v>3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6"/>
      <c r="B95" s="1"/>
      <c r="C95" s="1"/>
      <c r="D95" s="7"/>
      <c r="E95" s="1"/>
      <c r="F95" s="7"/>
      <c r="G95" s="7"/>
      <c r="H95" s="7"/>
      <c r="I95" s="7"/>
      <c r="J95" s="7"/>
      <c r="K95" s="1"/>
      <c r="L95" s="6"/>
      <c r="M95" s="1"/>
      <c r="N95" s="1"/>
      <c r="O95" s="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6"/>
      <c r="B96" s="1"/>
      <c r="C96" s="1"/>
      <c r="D96" s="7"/>
      <c r="E96" s="1"/>
      <c r="F96" s="7"/>
      <c r="G96" s="7"/>
      <c r="H96" s="7"/>
      <c r="I96" s="7"/>
      <c r="J96" s="7"/>
      <c r="K96" s="1"/>
      <c r="L96" s="6"/>
      <c r="M96" s="1"/>
      <c r="N96" s="1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6"/>
      <c r="B97" s="1"/>
      <c r="C97" s="1"/>
      <c r="D97" s="7"/>
      <c r="E97" s="1"/>
      <c r="F97" s="7"/>
      <c r="G97" s="7"/>
      <c r="H97" s="7"/>
      <c r="I97" s="7"/>
      <c r="J97" s="7"/>
      <c r="K97" s="1"/>
      <c r="L97" s="6"/>
      <c r="M97" s="1"/>
      <c r="N97" s="1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6"/>
      <c r="B98" s="1"/>
      <c r="C98" s="1"/>
      <c r="D98" s="7"/>
      <c r="E98" s="1"/>
      <c r="F98" s="7"/>
      <c r="G98" s="7"/>
      <c r="H98" s="7"/>
      <c r="I98" s="7"/>
      <c r="J98" s="7"/>
      <c r="K98" s="1"/>
      <c r="L98" s="6"/>
      <c r="M98" s="1"/>
      <c r="N98" s="1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32.1" customHeight="1" x14ac:dyDescent="0.2">
      <c r="A99" s="116" t="s">
        <v>45</v>
      </c>
      <c r="B99" s="117"/>
      <c r="C99" s="117"/>
      <c r="D99" s="117"/>
      <c r="E99" s="117"/>
      <c r="F99" s="117"/>
      <c r="G99" s="117"/>
      <c r="H99" s="117"/>
      <c r="I99" s="117"/>
      <c r="J99" s="117"/>
      <c r="K99" s="93"/>
      <c r="L99" s="117"/>
      <c r="M99" s="117"/>
      <c r="N99" s="117"/>
      <c r="O99" s="117"/>
      <c r="P99" s="117"/>
      <c r="Q99" s="117"/>
      <c r="R99" s="117"/>
      <c r="S99" s="117"/>
      <c r="T99" s="117"/>
      <c r="U99" s="118"/>
      <c r="V99" s="1"/>
      <c r="W99" s="115"/>
      <c r="X99" s="115"/>
      <c r="Y99" s="115"/>
      <c r="Z99" s="115"/>
      <c r="AA99" s="115"/>
      <c r="AB99" s="115"/>
      <c r="AC99" s="115"/>
      <c r="AD99" s="115"/>
      <c r="AE99" s="1"/>
      <c r="AF99" s="1"/>
      <c r="AG99" s="1"/>
    </row>
    <row r="100" spans="1:33" ht="32.1" customHeight="1" x14ac:dyDescent="0.2">
      <c r="A100" s="84" t="s">
        <v>6</v>
      </c>
      <c r="B100" s="30" t="s">
        <v>7</v>
      </c>
      <c r="C100" s="28" t="s">
        <v>51</v>
      </c>
      <c r="D100" s="29" t="s">
        <v>8</v>
      </c>
      <c r="E100" s="25" t="s">
        <v>9</v>
      </c>
      <c r="F100" s="84" t="s">
        <v>10</v>
      </c>
      <c r="G100" s="84" t="s">
        <v>11</v>
      </c>
      <c r="H100" s="84" t="s">
        <v>12</v>
      </c>
      <c r="I100" s="84" t="s">
        <v>13</v>
      </c>
      <c r="J100" s="84" t="s">
        <v>14</v>
      </c>
      <c r="K100" s="79"/>
      <c r="L100" s="84" t="s">
        <v>6</v>
      </c>
      <c r="M100" s="30" t="s">
        <v>7</v>
      </c>
      <c r="N100" s="28" t="s">
        <v>51</v>
      </c>
      <c r="O100" s="29" t="s">
        <v>8</v>
      </c>
      <c r="P100" s="25" t="s">
        <v>9</v>
      </c>
      <c r="Q100" s="84" t="s">
        <v>10</v>
      </c>
      <c r="R100" s="84" t="s">
        <v>11</v>
      </c>
      <c r="S100" s="84" t="s">
        <v>12</v>
      </c>
      <c r="T100" s="84" t="s">
        <v>13</v>
      </c>
      <c r="U100" s="84" t="s">
        <v>14</v>
      </c>
      <c r="V100" s="1"/>
      <c r="W100" s="13"/>
      <c r="X100" s="14"/>
      <c r="Y100" s="12"/>
      <c r="Z100" s="12"/>
      <c r="AA100" s="12"/>
      <c r="AB100" s="12"/>
      <c r="AC100" s="12"/>
      <c r="AD100" s="15"/>
      <c r="AE100" s="1"/>
      <c r="AF100" s="1"/>
      <c r="AG100" s="1"/>
    </row>
    <row r="101" spans="1:33" ht="15.95" customHeight="1" x14ac:dyDescent="0.2">
      <c r="A101" s="107" t="s">
        <v>4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79"/>
      <c r="L101" s="107" t="s">
        <v>5</v>
      </c>
      <c r="M101" s="108"/>
      <c r="N101" s="108"/>
      <c r="O101" s="108"/>
      <c r="P101" s="108"/>
      <c r="Q101" s="108"/>
      <c r="R101" s="108"/>
      <c r="S101" s="108"/>
      <c r="T101" s="108"/>
      <c r="U101" s="108"/>
      <c r="V101" s="1"/>
      <c r="W101" s="17"/>
      <c r="X101" s="17"/>
      <c r="Y101" s="17"/>
      <c r="Z101" s="17"/>
      <c r="AA101" s="17"/>
      <c r="AB101" s="17"/>
      <c r="AC101" s="17"/>
      <c r="AD101" s="17"/>
      <c r="AE101" s="1"/>
      <c r="AF101" s="1"/>
      <c r="AG101" s="1"/>
    </row>
    <row r="102" spans="1:33" ht="15.95" customHeight="1" x14ac:dyDescent="0.2">
      <c r="A102" s="31" t="s">
        <v>325</v>
      </c>
      <c r="B102" s="19" t="s">
        <v>260</v>
      </c>
      <c r="C102" s="19" t="s">
        <v>329</v>
      </c>
      <c r="D102" s="23" t="s">
        <v>18</v>
      </c>
      <c r="E102" s="21" t="s">
        <v>17</v>
      </c>
      <c r="F102" s="23">
        <v>4</v>
      </c>
      <c r="G102" s="23">
        <v>0</v>
      </c>
      <c r="H102" s="23">
        <v>0</v>
      </c>
      <c r="I102" s="50">
        <f t="shared" ref="I102:I111" si="22">F102+(G102+H102)/2</f>
        <v>4</v>
      </c>
      <c r="J102" s="23">
        <v>5</v>
      </c>
      <c r="K102" s="1"/>
      <c r="L102" s="31" t="s">
        <v>326</v>
      </c>
      <c r="M102" s="19" t="s">
        <v>256</v>
      </c>
      <c r="N102" s="19" t="s">
        <v>330</v>
      </c>
      <c r="O102" s="23" t="s">
        <v>18</v>
      </c>
      <c r="P102" s="21" t="s">
        <v>17</v>
      </c>
      <c r="Q102" s="23">
        <v>4</v>
      </c>
      <c r="R102" s="23">
        <v>0</v>
      </c>
      <c r="S102" s="23">
        <v>0</v>
      </c>
      <c r="T102" s="50">
        <f t="shared" ref="T102:T111" si="23">Q102+(R102+S102)/2</f>
        <v>4</v>
      </c>
      <c r="U102" s="23">
        <v>5</v>
      </c>
      <c r="V102" s="1"/>
      <c r="W102" s="17"/>
      <c r="X102" s="17"/>
      <c r="Y102" s="17"/>
      <c r="Z102" s="17"/>
      <c r="AA102" s="17"/>
      <c r="AB102" s="17"/>
      <c r="AC102" s="17"/>
      <c r="AD102" s="17"/>
      <c r="AE102" s="1"/>
      <c r="AF102" s="1"/>
      <c r="AG102" s="1"/>
    </row>
    <row r="103" spans="1:33" ht="15.95" customHeight="1" x14ac:dyDescent="0.2">
      <c r="A103" s="89" t="s">
        <v>415</v>
      </c>
      <c r="B103" s="19" t="s">
        <v>261</v>
      </c>
      <c r="C103" s="19" t="s">
        <v>413</v>
      </c>
      <c r="D103" s="23" t="s">
        <v>18</v>
      </c>
      <c r="E103" s="21" t="s">
        <v>17</v>
      </c>
      <c r="F103" s="23">
        <v>4</v>
      </c>
      <c r="G103" s="23">
        <v>0</v>
      </c>
      <c r="H103" s="23">
        <v>0</v>
      </c>
      <c r="I103" s="50">
        <f t="shared" si="22"/>
        <v>4</v>
      </c>
      <c r="J103" s="23">
        <v>5</v>
      </c>
      <c r="K103" s="1"/>
      <c r="L103" s="31" t="s">
        <v>416</v>
      </c>
      <c r="M103" s="19" t="s">
        <v>257</v>
      </c>
      <c r="N103" s="19" t="s">
        <v>412</v>
      </c>
      <c r="O103" s="23" t="s">
        <v>18</v>
      </c>
      <c r="P103" s="21" t="s">
        <v>17</v>
      </c>
      <c r="Q103" s="23">
        <v>4</v>
      </c>
      <c r="R103" s="23">
        <v>0</v>
      </c>
      <c r="S103" s="23">
        <v>0</v>
      </c>
      <c r="T103" s="50">
        <f t="shared" si="23"/>
        <v>4</v>
      </c>
      <c r="U103" s="23">
        <v>5</v>
      </c>
      <c r="V103" s="1"/>
      <c r="W103" s="17"/>
      <c r="X103" s="17"/>
      <c r="Y103" s="17"/>
      <c r="Z103" s="17"/>
      <c r="AA103" s="17"/>
      <c r="AB103" s="17"/>
      <c r="AC103" s="17"/>
      <c r="AD103" s="17"/>
      <c r="AE103" s="1"/>
      <c r="AF103" s="1"/>
      <c r="AG103" s="1"/>
    </row>
    <row r="104" spans="1:33" ht="15.95" customHeight="1" x14ac:dyDescent="0.2">
      <c r="A104" s="31" t="s">
        <v>313</v>
      </c>
      <c r="B104" s="19" t="s">
        <v>317</v>
      </c>
      <c r="C104" s="19" t="s">
        <v>318</v>
      </c>
      <c r="D104" s="21" t="s">
        <v>18</v>
      </c>
      <c r="E104" s="21" t="s">
        <v>17</v>
      </c>
      <c r="F104" s="21">
        <v>4</v>
      </c>
      <c r="G104" s="21">
        <v>0</v>
      </c>
      <c r="H104" s="21">
        <v>0</v>
      </c>
      <c r="I104" s="51">
        <f t="shared" si="22"/>
        <v>4</v>
      </c>
      <c r="J104" s="21">
        <v>5</v>
      </c>
      <c r="K104" s="1"/>
      <c r="L104" s="31" t="s">
        <v>314</v>
      </c>
      <c r="M104" s="19" t="s">
        <v>319</v>
      </c>
      <c r="N104" s="19" t="s">
        <v>320</v>
      </c>
      <c r="O104" s="21" t="s">
        <v>18</v>
      </c>
      <c r="P104" s="21" t="s">
        <v>17</v>
      </c>
      <c r="Q104" s="21">
        <v>4</v>
      </c>
      <c r="R104" s="21">
        <v>0</v>
      </c>
      <c r="S104" s="21">
        <v>0</v>
      </c>
      <c r="T104" s="51">
        <f t="shared" si="23"/>
        <v>4</v>
      </c>
      <c r="U104" s="21">
        <v>5</v>
      </c>
      <c r="V104" s="1"/>
      <c r="W104" s="17"/>
      <c r="X104" s="17"/>
      <c r="Y104" s="17"/>
      <c r="Z104" s="17"/>
      <c r="AA104" s="17"/>
      <c r="AB104" s="17"/>
      <c r="AC104" s="17"/>
      <c r="AD104" s="17"/>
      <c r="AE104" s="1"/>
      <c r="AF104" s="1"/>
      <c r="AG104" s="1"/>
    </row>
    <row r="105" spans="1:33" ht="15.95" customHeight="1" x14ac:dyDescent="0.2">
      <c r="A105" s="31"/>
      <c r="B105" s="20"/>
      <c r="C105" s="20"/>
      <c r="D105" s="23" t="s">
        <v>18</v>
      </c>
      <c r="E105" s="23" t="s">
        <v>19</v>
      </c>
      <c r="F105" s="23">
        <v>2</v>
      </c>
      <c r="G105" s="23">
        <v>0</v>
      </c>
      <c r="H105" s="23">
        <v>0</v>
      </c>
      <c r="I105" s="51">
        <f t="shared" si="22"/>
        <v>2</v>
      </c>
      <c r="J105" s="21">
        <v>3</v>
      </c>
      <c r="K105" s="1"/>
      <c r="L105" s="31"/>
      <c r="M105" s="20"/>
      <c r="N105" s="20"/>
      <c r="O105" s="23" t="s">
        <v>18</v>
      </c>
      <c r="P105" s="23" t="s">
        <v>19</v>
      </c>
      <c r="Q105" s="23">
        <v>2</v>
      </c>
      <c r="R105" s="23">
        <v>0</v>
      </c>
      <c r="S105" s="23">
        <v>0</v>
      </c>
      <c r="T105" s="51">
        <f t="shared" si="23"/>
        <v>2</v>
      </c>
      <c r="U105" s="21">
        <v>3</v>
      </c>
      <c r="V105" s="1"/>
      <c r="W105" s="17"/>
      <c r="X105" s="17"/>
      <c r="Y105" s="17"/>
      <c r="Z105" s="17"/>
      <c r="AA105" s="17"/>
      <c r="AB105" s="17"/>
      <c r="AC105" s="17"/>
      <c r="AD105" s="17"/>
      <c r="AE105" s="1"/>
      <c r="AF105" s="1"/>
      <c r="AG105" s="1"/>
    </row>
    <row r="106" spans="1:33" ht="15.95" customHeight="1" x14ac:dyDescent="0.2">
      <c r="A106" s="31"/>
      <c r="B106" s="20"/>
      <c r="C106" s="20"/>
      <c r="D106" s="23" t="s">
        <v>18</v>
      </c>
      <c r="E106" s="23" t="s">
        <v>19</v>
      </c>
      <c r="F106" s="23">
        <v>2</v>
      </c>
      <c r="G106" s="23">
        <v>0</v>
      </c>
      <c r="H106" s="23">
        <v>0</v>
      </c>
      <c r="I106" s="51">
        <f t="shared" si="22"/>
        <v>2</v>
      </c>
      <c r="J106" s="21">
        <v>3</v>
      </c>
      <c r="K106" s="1"/>
      <c r="L106" s="31"/>
      <c r="M106" s="20"/>
      <c r="N106" s="20"/>
      <c r="O106" s="23" t="s">
        <v>18</v>
      </c>
      <c r="P106" s="23" t="s">
        <v>19</v>
      </c>
      <c r="Q106" s="23">
        <v>2</v>
      </c>
      <c r="R106" s="23">
        <v>0</v>
      </c>
      <c r="S106" s="23">
        <v>0</v>
      </c>
      <c r="T106" s="51">
        <f t="shared" si="23"/>
        <v>2</v>
      </c>
      <c r="U106" s="21">
        <v>3</v>
      </c>
      <c r="V106" s="1"/>
      <c r="W106" s="17"/>
      <c r="X106" s="17"/>
      <c r="Y106" s="17"/>
      <c r="Z106" s="17"/>
      <c r="AA106" s="17"/>
      <c r="AB106" s="17"/>
      <c r="AC106" s="17"/>
      <c r="AD106" s="17"/>
      <c r="AE106" s="1"/>
      <c r="AF106" s="1"/>
      <c r="AG106" s="1"/>
    </row>
    <row r="107" spans="1:33" ht="15.95" customHeight="1" x14ac:dyDescent="0.2">
      <c r="A107" s="31"/>
      <c r="B107" s="20"/>
      <c r="C107" s="20"/>
      <c r="D107" s="23" t="s">
        <v>18</v>
      </c>
      <c r="E107" s="23" t="s">
        <v>19</v>
      </c>
      <c r="F107" s="23">
        <v>2</v>
      </c>
      <c r="G107" s="23">
        <v>0</v>
      </c>
      <c r="H107" s="23">
        <v>0</v>
      </c>
      <c r="I107" s="51">
        <f t="shared" si="22"/>
        <v>2</v>
      </c>
      <c r="J107" s="21">
        <v>3</v>
      </c>
      <c r="K107" s="1"/>
      <c r="L107" s="31"/>
      <c r="M107" s="20"/>
      <c r="N107" s="20"/>
      <c r="O107" s="23" t="s">
        <v>18</v>
      </c>
      <c r="P107" s="23" t="s">
        <v>19</v>
      </c>
      <c r="Q107" s="23">
        <v>2</v>
      </c>
      <c r="R107" s="23">
        <v>0</v>
      </c>
      <c r="S107" s="23">
        <v>0</v>
      </c>
      <c r="T107" s="51">
        <f t="shared" si="23"/>
        <v>2</v>
      </c>
      <c r="U107" s="21">
        <v>3</v>
      </c>
      <c r="V107" s="1"/>
      <c r="W107" s="17"/>
      <c r="X107" s="17"/>
      <c r="Y107" s="17"/>
      <c r="Z107" s="17"/>
      <c r="AA107" s="17"/>
      <c r="AB107" s="17"/>
      <c r="AC107" s="17"/>
      <c r="AD107" s="17"/>
      <c r="AE107" s="1"/>
      <c r="AF107" s="1"/>
      <c r="AG107" s="1"/>
    </row>
    <row r="108" spans="1:33" ht="15.95" customHeight="1" x14ac:dyDescent="0.2">
      <c r="A108" s="31"/>
      <c r="B108" s="20"/>
      <c r="C108" s="20"/>
      <c r="D108" s="23" t="s">
        <v>18</v>
      </c>
      <c r="E108" s="23" t="s">
        <v>19</v>
      </c>
      <c r="F108" s="23">
        <v>2</v>
      </c>
      <c r="G108" s="23">
        <v>0</v>
      </c>
      <c r="H108" s="23">
        <v>0</v>
      </c>
      <c r="I108" s="51">
        <f t="shared" si="22"/>
        <v>2</v>
      </c>
      <c r="J108" s="21">
        <v>3</v>
      </c>
      <c r="K108" s="1"/>
      <c r="L108" s="31"/>
      <c r="M108" s="20"/>
      <c r="N108" s="20"/>
      <c r="O108" s="23" t="s">
        <v>18</v>
      </c>
      <c r="P108" s="23" t="s">
        <v>19</v>
      </c>
      <c r="Q108" s="23">
        <v>2</v>
      </c>
      <c r="R108" s="23">
        <v>0</v>
      </c>
      <c r="S108" s="23">
        <v>0</v>
      </c>
      <c r="T108" s="51">
        <f t="shared" si="23"/>
        <v>2</v>
      </c>
      <c r="U108" s="21">
        <v>3</v>
      </c>
      <c r="V108" s="1"/>
      <c r="W108" s="17"/>
      <c r="X108" s="17"/>
      <c r="Y108" s="17"/>
      <c r="Z108" s="17"/>
      <c r="AA108" s="17"/>
      <c r="AB108" s="17"/>
      <c r="AC108" s="17"/>
      <c r="AD108" s="17"/>
      <c r="AE108" s="1"/>
      <c r="AF108" s="1"/>
      <c r="AG108" s="1"/>
    </row>
    <row r="109" spans="1:33" ht="15.95" customHeight="1" x14ac:dyDescent="0.2">
      <c r="A109" s="31"/>
      <c r="B109" s="20"/>
      <c r="C109" s="20"/>
      <c r="D109" s="23" t="s">
        <v>18</v>
      </c>
      <c r="E109" s="23" t="s">
        <v>19</v>
      </c>
      <c r="F109" s="23">
        <v>2</v>
      </c>
      <c r="G109" s="23">
        <v>0</v>
      </c>
      <c r="H109" s="23">
        <v>0</v>
      </c>
      <c r="I109" s="51">
        <f t="shared" si="22"/>
        <v>2</v>
      </c>
      <c r="J109" s="21">
        <v>3</v>
      </c>
      <c r="K109" s="1"/>
      <c r="L109" s="31"/>
      <c r="M109" s="20"/>
      <c r="N109" s="20"/>
      <c r="O109" s="23" t="s">
        <v>18</v>
      </c>
      <c r="P109" s="23" t="s">
        <v>19</v>
      </c>
      <c r="Q109" s="23">
        <v>2</v>
      </c>
      <c r="R109" s="23">
        <v>0</v>
      </c>
      <c r="S109" s="23">
        <v>0</v>
      </c>
      <c r="T109" s="51">
        <f t="shared" si="23"/>
        <v>2</v>
      </c>
      <c r="U109" s="21">
        <v>3</v>
      </c>
      <c r="V109" s="1"/>
      <c r="W109" s="17"/>
      <c r="X109" s="17"/>
      <c r="Y109" s="17"/>
      <c r="Z109" s="17"/>
      <c r="AA109" s="17"/>
      <c r="AB109" s="17"/>
      <c r="AC109" s="17"/>
      <c r="AD109" s="17"/>
      <c r="AE109" s="1"/>
      <c r="AF109" s="1"/>
      <c r="AG109" s="1"/>
    </row>
    <row r="110" spans="1:33" ht="15.95" customHeight="1" x14ac:dyDescent="0.2">
      <c r="A110" s="31"/>
      <c r="B110" s="20"/>
      <c r="C110" s="20"/>
      <c r="D110" s="23" t="s">
        <v>18</v>
      </c>
      <c r="E110" s="23" t="s">
        <v>19</v>
      </c>
      <c r="F110" s="23">
        <v>2</v>
      </c>
      <c r="G110" s="23">
        <v>0</v>
      </c>
      <c r="H110" s="23">
        <v>0</v>
      </c>
      <c r="I110" s="51">
        <f t="shared" si="22"/>
        <v>2</v>
      </c>
      <c r="J110" s="21">
        <v>3</v>
      </c>
      <c r="K110" s="1"/>
      <c r="L110" s="31"/>
      <c r="M110" s="20"/>
      <c r="N110" s="20"/>
      <c r="O110" s="23" t="s">
        <v>18</v>
      </c>
      <c r="P110" s="23" t="s">
        <v>19</v>
      </c>
      <c r="Q110" s="23">
        <v>2</v>
      </c>
      <c r="R110" s="23">
        <v>0</v>
      </c>
      <c r="S110" s="23">
        <v>0</v>
      </c>
      <c r="T110" s="51">
        <f t="shared" si="23"/>
        <v>2</v>
      </c>
      <c r="U110" s="21">
        <v>3</v>
      </c>
      <c r="V110" s="1"/>
      <c r="W110" s="17"/>
      <c r="X110" s="17"/>
      <c r="Y110" s="17"/>
      <c r="Z110" s="17"/>
      <c r="AA110" s="17"/>
      <c r="AB110" s="17"/>
      <c r="AC110" s="17"/>
      <c r="AD110" s="17"/>
      <c r="AE110" s="1"/>
      <c r="AF110" s="1"/>
      <c r="AG110" s="1"/>
    </row>
    <row r="111" spans="1:33" ht="15.95" customHeight="1" x14ac:dyDescent="0.2">
      <c r="A111" s="31"/>
      <c r="B111" s="20"/>
      <c r="C111" s="20"/>
      <c r="D111" s="21" t="s">
        <v>18</v>
      </c>
      <c r="E111" s="21" t="s">
        <v>19</v>
      </c>
      <c r="F111" s="21">
        <v>2</v>
      </c>
      <c r="G111" s="21">
        <v>0</v>
      </c>
      <c r="H111" s="21">
        <v>0</v>
      </c>
      <c r="I111" s="51">
        <f t="shared" si="22"/>
        <v>2</v>
      </c>
      <c r="J111" s="21">
        <v>3</v>
      </c>
      <c r="K111" s="1"/>
      <c r="L111" s="31"/>
      <c r="M111" s="20"/>
      <c r="N111" s="20"/>
      <c r="O111" s="21" t="s">
        <v>18</v>
      </c>
      <c r="P111" s="21" t="s">
        <v>19</v>
      </c>
      <c r="Q111" s="21">
        <v>2</v>
      </c>
      <c r="R111" s="21">
        <v>0</v>
      </c>
      <c r="S111" s="21">
        <v>0</v>
      </c>
      <c r="T111" s="51">
        <f t="shared" si="23"/>
        <v>2</v>
      </c>
      <c r="U111" s="21">
        <v>3</v>
      </c>
      <c r="V111" s="1"/>
      <c r="W111" s="17"/>
      <c r="X111" s="17"/>
      <c r="Y111" s="17"/>
      <c r="Z111" s="17"/>
      <c r="AA111" s="17"/>
      <c r="AB111" s="17"/>
      <c r="AC111" s="17"/>
      <c r="AD111" s="17"/>
      <c r="AE111" s="1"/>
      <c r="AF111" s="1"/>
      <c r="AG111" s="1"/>
    </row>
    <row r="112" spans="1:33" ht="15.95" customHeight="1" x14ac:dyDescent="0.2">
      <c r="A112" s="107" t="s">
        <v>31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79"/>
      <c r="L112" s="107" t="s">
        <v>32</v>
      </c>
      <c r="M112" s="108"/>
      <c r="N112" s="108"/>
      <c r="O112" s="108"/>
      <c r="P112" s="108"/>
      <c r="Q112" s="108"/>
      <c r="R112" s="108"/>
      <c r="S112" s="108"/>
      <c r="T112" s="108"/>
      <c r="U112" s="108"/>
      <c r="V112" s="1"/>
      <c r="W112" s="17"/>
      <c r="X112" s="17"/>
      <c r="Y112" s="17"/>
      <c r="Z112" s="17"/>
      <c r="AA112" s="17"/>
      <c r="AB112" s="17"/>
      <c r="AC112" s="17"/>
      <c r="AD112" s="17"/>
      <c r="AE112" s="1"/>
      <c r="AF112" s="1"/>
      <c r="AG112" s="1"/>
    </row>
    <row r="113" spans="1:33" ht="15.95" customHeight="1" x14ac:dyDescent="0.2">
      <c r="A113" s="31" t="s">
        <v>327</v>
      </c>
      <c r="B113" s="19" t="s">
        <v>262</v>
      </c>
      <c r="C113" s="19" t="s">
        <v>331</v>
      </c>
      <c r="D113" s="23" t="s">
        <v>18</v>
      </c>
      <c r="E113" s="23" t="s">
        <v>17</v>
      </c>
      <c r="F113" s="23">
        <v>4</v>
      </c>
      <c r="G113" s="23">
        <v>0</v>
      </c>
      <c r="H113" s="23">
        <v>0</v>
      </c>
      <c r="I113" s="50">
        <f t="shared" ref="I113" si="24">F113+(G113+H113)/2</f>
        <v>4</v>
      </c>
      <c r="J113" s="23">
        <v>5</v>
      </c>
      <c r="K113" s="1"/>
      <c r="L113" s="31" t="s">
        <v>328</v>
      </c>
      <c r="M113" s="19" t="s">
        <v>258</v>
      </c>
      <c r="N113" s="19" t="s">
        <v>332</v>
      </c>
      <c r="O113" s="23" t="s">
        <v>18</v>
      </c>
      <c r="P113" s="23" t="s">
        <v>17</v>
      </c>
      <c r="Q113" s="23">
        <v>4</v>
      </c>
      <c r="R113" s="23">
        <v>0</v>
      </c>
      <c r="S113" s="23">
        <v>0</v>
      </c>
      <c r="T113" s="50">
        <f t="shared" ref="T113" si="25">Q113+(R113+S113)/2</f>
        <v>4</v>
      </c>
      <c r="U113" s="23">
        <v>5</v>
      </c>
      <c r="V113" s="1"/>
      <c r="W113" s="17"/>
      <c r="X113" s="17"/>
      <c r="Y113" s="17"/>
      <c r="Z113" s="17"/>
      <c r="AA113" s="17"/>
      <c r="AB113" s="17"/>
      <c r="AC113" s="17"/>
      <c r="AD113" s="17"/>
      <c r="AE113" s="1"/>
      <c r="AF113" s="1"/>
      <c r="AG113" s="1"/>
    </row>
    <row r="114" spans="1:33" ht="15.95" customHeight="1" x14ac:dyDescent="0.2">
      <c r="A114" s="31" t="s">
        <v>417</v>
      </c>
      <c r="B114" s="19" t="s">
        <v>263</v>
      </c>
      <c r="C114" s="19" t="s">
        <v>414</v>
      </c>
      <c r="D114" s="23" t="s">
        <v>18</v>
      </c>
      <c r="E114" s="23" t="s">
        <v>17</v>
      </c>
      <c r="F114" s="23">
        <v>4</v>
      </c>
      <c r="G114" s="23">
        <v>0</v>
      </c>
      <c r="H114" s="23">
        <v>0</v>
      </c>
      <c r="I114" s="50">
        <f t="shared" ref="I114:I122" si="26">F114+(G114+H114)/2</f>
        <v>4</v>
      </c>
      <c r="J114" s="23">
        <v>5</v>
      </c>
      <c r="K114" s="1"/>
      <c r="L114" s="31" t="s">
        <v>418</v>
      </c>
      <c r="M114" s="19" t="s">
        <v>259</v>
      </c>
      <c r="N114" s="19" t="s">
        <v>411</v>
      </c>
      <c r="O114" s="23" t="s">
        <v>18</v>
      </c>
      <c r="P114" s="23" t="s">
        <v>17</v>
      </c>
      <c r="Q114" s="23">
        <v>4</v>
      </c>
      <c r="R114" s="23">
        <v>0</v>
      </c>
      <c r="S114" s="23">
        <v>0</v>
      </c>
      <c r="T114" s="50">
        <f t="shared" ref="T114:T122" si="27">Q114+(R114+S114)/2</f>
        <v>4</v>
      </c>
      <c r="U114" s="23">
        <v>5</v>
      </c>
      <c r="V114" s="1"/>
      <c r="W114" s="17"/>
      <c r="X114" s="17"/>
      <c r="Y114" s="17"/>
      <c r="Z114" s="17"/>
      <c r="AA114" s="17"/>
      <c r="AB114" s="17"/>
      <c r="AC114" s="17"/>
      <c r="AD114" s="17"/>
      <c r="AE114" s="1"/>
      <c r="AF114" s="1"/>
      <c r="AG114" s="1"/>
    </row>
    <row r="115" spans="1:33" ht="15.95" customHeight="1" x14ac:dyDescent="0.2">
      <c r="A115" s="31" t="s">
        <v>315</v>
      </c>
      <c r="B115" s="19" t="s">
        <v>321</v>
      </c>
      <c r="C115" s="19" t="s">
        <v>322</v>
      </c>
      <c r="D115" s="23" t="s">
        <v>18</v>
      </c>
      <c r="E115" s="23" t="s">
        <v>17</v>
      </c>
      <c r="F115" s="23">
        <v>4</v>
      </c>
      <c r="G115" s="23">
        <v>0</v>
      </c>
      <c r="H115" s="23">
        <v>0</v>
      </c>
      <c r="I115" s="50">
        <f t="shared" si="26"/>
        <v>4</v>
      </c>
      <c r="J115" s="23">
        <v>5</v>
      </c>
      <c r="K115" s="1"/>
      <c r="L115" s="31" t="s">
        <v>316</v>
      </c>
      <c r="M115" s="19" t="s">
        <v>323</v>
      </c>
      <c r="N115" s="19" t="s">
        <v>324</v>
      </c>
      <c r="O115" s="23" t="s">
        <v>18</v>
      </c>
      <c r="P115" s="23" t="s">
        <v>17</v>
      </c>
      <c r="Q115" s="23">
        <v>4</v>
      </c>
      <c r="R115" s="23">
        <v>0</v>
      </c>
      <c r="S115" s="23">
        <v>0</v>
      </c>
      <c r="T115" s="50">
        <f t="shared" si="27"/>
        <v>4</v>
      </c>
      <c r="U115" s="23">
        <v>5</v>
      </c>
      <c r="V115" s="1"/>
      <c r="W115" s="17"/>
      <c r="X115" s="17"/>
      <c r="Y115" s="17"/>
      <c r="Z115" s="17"/>
      <c r="AA115" s="17"/>
      <c r="AB115" s="17"/>
      <c r="AC115" s="17"/>
      <c r="AD115" s="17"/>
      <c r="AE115" s="1"/>
      <c r="AF115" s="1"/>
      <c r="AG115" s="1"/>
    </row>
    <row r="116" spans="1:33" ht="15.95" customHeight="1" x14ac:dyDescent="0.2">
      <c r="A116" s="31"/>
      <c r="B116" s="19"/>
      <c r="C116" s="19"/>
      <c r="D116" s="23" t="s">
        <v>18</v>
      </c>
      <c r="E116" s="23"/>
      <c r="F116" s="23">
        <v>2</v>
      </c>
      <c r="G116" s="23">
        <v>0</v>
      </c>
      <c r="H116" s="23">
        <v>0</v>
      </c>
      <c r="I116" s="50">
        <f t="shared" si="26"/>
        <v>2</v>
      </c>
      <c r="J116" s="23">
        <v>3</v>
      </c>
      <c r="K116" s="1"/>
      <c r="L116" s="31"/>
      <c r="M116" s="19"/>
      <c r="N116" s="19"/>
      <c r="O116" s="23" t="s">
        <v>18</v>
      </c>
      <c r="P116" s="23"/>
      <c r="Q116" s="23">
        <v>2</v>
      </c>
      <c r="R116" s="23">
        <v>0</v>
      </c>
      <c r="S116" s="23">
        <v>0</v>
      </c>
      <c r="T116" s="50">
        <f t="shared" si="27"/>
        <v>2</v>
      </c>
      <c r="U116" s="23">
        <v>3</v>
      </c>
      <c r="V116" s="1"/>
      <c r="W116" s="17"/>
      <c r="X116" s="17"/>
      <c r="Y116" s="17"/>
      <c r="Z116" s="17"/>
      <c r="AA116" s="17"/>
      <c r="AB116" s="17"/>
      <c r="AC116" s="17"/>
      <c r="AD116" s="17"/>
      <c r="AE116" s="1"/>
      <c r="AF116" s="1"/>
      <c r="AG116" s="1"/>
    </row>
    <row r="117" spans="1:33" ht="15.95" customHeight="1" x14ac:dyDescent="0.2">
      <c r="A117" s="31"/>
      <c r="B117" s="19"/>
      <c r="C117" s="19"/>
      <c r="D117" s="23" t="s">
        <v>18</v>
      </c>
      <c r="E117" s="23"/>
      <c r="F117" s="23">
        <v>2</v>
      </c>
      <c r="G117" s="23">
        <v>0</v>
      </c>
      <c r="H117" s="23">
        <v>0</v>
      </c>
      <c r="I117" s="50">
        <f t="shared" si="26"/>
        <v>2</v>
      </c>
      <c r="J117" s="23">
        <v>3</v>
      </c>
      <c r="K117" s="1"/>
      <c r="L117" s="31"/>
      <c r="M117" s="19"/>
      <c r="N117" s="19"/>
      <c r="O117" s="23" t="s">
        <v>18</v>
      </c>
      <c r="P117" s="23"/>
      <c r="Q117" s="23">
        <v>2</v>
      </c>
      <c r="R117" s="23">
        <v>0</v>
      </c>
      <c r="S117" s="23">
        <v>0</v>
      </c>
      <c r="T117" s="50">
        <f t="shared" si="27"/>
        <v>2</v>
      </c>
      <c r="U117" s="23">
        <v>3</v>
      </c>
      <c r="V117" s="1"/>
      <c r="W117" s="17"/>
      <c r="X117" s="17"/>
      <c r="Y117" s="17"/>
      <c r="Z117" s="17"/>
      <c r="AA117" s="17"/>
      <c r="AB117" s="17"/>
      <c r="AC117" s="17"/>
      <c r="AD117" s="17"/>
      <c r="AE117" s="1"/>
      <c r="AF117" s="1"/>
      <c r="AG117" s="1"/>
    </row>
    <row r="118" spans="1:33" ht="15.95" customHeight="1" x14ac:dyDescent="0.2">
      <c r="A118" s="31"/>
      <c r="B118" s="19"/>
      <c r="C118" s="19"/>
      <c r="D118" s="23" t="s">
        <v>18</v>
      </c>
      <c r="E118" s="23"/>
      <c r="F118" s="23">
        <v>2</v>
      </c>
      <c r="G118" s="23">
        <v>0</v>
      </c>
      <c r="H118" s="23">
        <v>0</v>
      </c>
      <c r="I118" s="50">
        <f t="shared" si="26"/>
        <v>2</v>
      </c>
      <c r="J118" s="23">
        <v>3</v>
      </c>
      <c r="K118" s="1"/>
      <c r="L118" s="31"/>
      <c r="M118" s="19"/>
      <c r="N118" s="19"/>
      <c r="O118" s="23" t="s">
        <v>18</v>
      </c>
      <c r="P118" s="23"/>
      <c r="Q118" s="23">
        <v>2</v>
      </c>
      <c r="R118" s="23">
        <v>0</v>
      </c>
      <c r="S118" s="23">
        <v>0</v>
      </c>
      <c r="T118" s="50">
        <f t="shared" si="27"/>
        <v>2</v>
      </c>
      <c r="U118" s="23">
        <v>3</v>
      </c>
      <c r="V118" s="1"/>
      <c r="W118" s="17"/>
      <c r="X118" s="17"/>
      <c r="Y118" s="17"/>
      <c r="Z118" s="17"/>
      <c r="AA118" s="17"/>
      <c r="AB118" s="17"/>
      <c r="AC118" s="17"/>
      <c r="AD118" s="17"/>
      <c r="AE118" s="1"/>
      <c r="AF118" s="1"/>
      <c r="AG118" s="1"/>
    </row>
    <row r="119" spans="1:33" ht="15.95" customHeight="1" x14ac:dyDescent="0.2">
      <c r="A119" s="31"/>
      <c r="B119" s="19"/>
      <c r="C119" s="19"/>
      <c r="D119" s="23" t="s">
        <v>18</v>
      </c>
      <c r="E119" s="23"/>
      <c r="F119" s="23">
        <v>2</v>
      </c>
      <c r="G119" s="23">
        <v>0</v>
      </c>
      <c r="H119" s="23">
        <v>0</v>
      </c>
      <c r="I119" s="50">
        <f t="shared" si="26"/>
        <v>2</v>
      </c>
      <c r="J119" s="23">
        <v>3</v>
      </c>
      <c r="K119" s="1"/>
      <c r="L119" s="31"/>
      <c r="M119" s="19"/>
      <c r="N119" s="19"/>
      <c r="O119" s="23" t="s">
        <v>18</v>
      </c>
      <c r="P119" s="23"/>
      <c r="Q119" s="23">
        <v>2</v>
      </c>
      <c r="R119" s="23">
        <v>0</v>
      </c>
      <c r="S119" s="23">
        <v>0</v>
      </c>
      <c r="T119" s="50">
        <f t="shared" si="27"/>
        <v>2</v>
      </c>
      <c r="U119" s="23">
        <v>3</v>
      </c>
      <c r="V119" s="1"/>
      <c r="W119" s="17"/>
      <c r="X119" s="17"/>
      <c r="Y119" s="17"/>
      <c r="Z119" s="17"/>
      <c r="AA119" s="17"/>
      <c r="AB119" s="17"/>
      <c r="AC119" s="17"/>
      <c r="AD119" s="17"/>
      <c r="AE119" s="1"/>
      <c r="AF119" s="1"/>
      <c r="AG119" s="1"/>
    </row>
    <row r="120" spans="1:33" ht="15.95" customHeight="1" x14ac:dyDescent="0.2">
      <c r="A120" s="31"/>
      <c r="B120" s="19"/>
      <c r="C120" s="19"/>
      <c r="D120" s="23" t="s">
        <v>18</v>
      </c>
      <c r="E120" s="23"/>
      <c r="F120" s="23">
        <v>2</v>
      </c>
      <c r="G120" s="23">
        <v>0</v>
      </c>
      <c r="H120" s="23">
        <v>0</v>
      </c>
      <c r="I120" s="50">
        <f t="shared" si="26"/>
        <v>2</v>
      </c>
      <c r="J120" s="23">
        <v>3</v>
      </c>
      <c r="K120" s="1"/>
      <c r="L120" s="31"/>
      <c r="M120" s="19"/>
      <c r="N120" s="19"/>
      <c r="O120" s="23" t="s">
        <v>18</v>
      </c>
      <c r="P120" s="23"/>
      <c r="Q120" s="23">
        <v>2</v>
      </c>
      <c r="R120" s="23">
        <v>0</v>
      </c>
      <c r="S120" s="23">
        <v>0</v>
      </c>
      <c r="T120" s="50">
        <f t="shared" si="27"/>
        <v>2</v>
      </c>
      <c r="U120" s="23">
        <v>3</v>
      </c>
      <c r="V120" s="1"/>
      <c r="W120" s="17"/>
      <c r="X120" s="17"/>
      <c r="Y120" s="17"/>
      <c r="Z120" s="17"/>
      <c r="AA120" s="17"/>
      <c r="AB120" s="17"/>
      <c r="AC120" s="17"/>
      <c r="AD120" s="17"/>
      <c r="AE120" s="1"/>
      <c r="AF120" s="1"/>
      <c r="AG120" s="1"/>
    </row>
    <row r="121" spans="1:33" ht="15.95" customHeight="1" x14ac:dyDescent="0.2">
      <c r="A121" s="31"/>
      <c r="B121" s="19"/>
      <c r="C121" s="19"/>
      <c r="D121" s="23" t="s">
        <v>18</v>
      </c>
      <c r="E121" s="23"/>
      <c r="F121" s="23">
        <v>2</v>
      </c>
      <c r="G121" s="23">
        <v>0</v>
      </c>
      <c r="H121" s="23">
        <v>0</v>
      </c>
      <c r="I121" s="50">
        <f t="shared" si="26"/>
        <v>2</v>
      </c>
      <c r="J121" s="23">
        <v>3</v>
      </c>
      <c r="K121" s="1"/>
      <c r="L121" s="31"/>
      <c r="M121" s="19"/>
      <c r="N121" s="19"/>
      <c r="O121" s="23" t="s">
        <v>18</v>
      </c>
      <c r="P121" s="23"/>
      <c r="Q121" s="23">
        <v>2</v>
      </c>
      <c r="R121" s="23">
        <v>0</v>
      </c>
      <c r="S121" s="23">
        <v>0</v>
      </c>
      <c r="T121" s="50">
        <f t="shared" si="27"/>
        <v>2</v>
      </c>
      <c r="U121" s="23">
        <v>3</v>
      </c>
      <c r="V121" s="1"/>
      <c r="W121" s="17"/>
      <c r="X121" s="17"/>
      <c r="Y121" s="17"/>
      <c r="Z121" s="17"/>
      <c r="AA121" s="17"/>
      <c r="AB121" s="17"/>
      <c r="AC121" s="17"/>
      <c r="AD121" s="17"/>
      <c r="AE121" s="1"/>
      <c r="AF121" s="1"/>
      <c r="AG121" s="1"/>
    </row>
    <row r="122" spans="1:33" ht="15.95" customHeight="1" x14ac:dyDescent="0.2">
      <c r="A122" s="31"/>
      <c r="B122" s="19"/>
      <c r="C122" s="19"/>
      <c r="D122" s="23" t="s">
        <v>18</v>
      </c>
      <c r="E122" s="23"/>
      <c r="F122" s="23">
        <v>2</v>
      </c>
      <c r="G122" s="23">
        <v>0</v>
      </c>
      <c r="H122" s="23">
        <v>0</v>
      </c>
      <c r="I122" s="50">
        <f t="shared" si="26"/>
        <v>2</v>
      </c>
      <c r="J122" s="23">
        <v>3</v>
      </c>
      <c r="K122" s="1"/>
      <c r="L122" s="31"/>
      <c r="M122" s="19"/>
      <c r="N122" s="19"/>
      <c r="O122" s="23" t="s">
        <v>18</v>
      </c>
      <c r="P122" s="23"/>
      <c r="Q122" s="23">
        <v>2</v>
      </c>
      <c r="R122" s="23">
        <v>0</v>
      </c>
      <c r="S122" s="23">
        <v>0</v>
      </c>
      <c r="T122" s="50">
        <f t="shared" si="27"/>
        <v>2</v>
      </c>
      <c r="U122" s="23">
        <v>3</v>
      </c>
      <c r="V122" s="1"/>
      <c r="W122" s="17"/>
      <c r="X122" s="17"/>
      <c r="Y122" s="17"/>
      <c r="Z122" s="17"/>
      <c r="AA122" s="17"/>
      <c r="AB122" s="17"/>
      <c r="AC122" s="17"/>
      <c r="AD122" s="17"/>
      <c r="AE122" s="1"/>
      <c r="AF122" s="1"/>
      <c r="AG122" s="1"/>
    </row>
    <row r="123" spans="1:33" ht="15.95" customHeight="1" x14ac:dyDescent="0.2">
      <c r="A123" s="107" t="s">
        <v>38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8"/>
      <c r="L123" s="107" t="s">
        <v>39</v>
      </c>
      <c r="M123" s="108"/>
      <c r="N123" s="108"/>
      <c r="O123" s="108"/>
      <c r="P123" s="108"/>
      <c r="Q123" s="108"/>
      <c r="R123" s="108"/>
      <c r="S123" s="108"/>
      <c r="T123" s="108"/>
      <c r="U123" s="108"/>
      <c r="V123" s="1"/>
      <c r="W123" s="17"/>
      <c r="X123" s="17"/>
      <c r="Y123" s="17"/>
      <c r="Z123" s="17"/>
      <c r="AA123" s="17"/>
      <c r="AB123" s="17"/>
      <c r="AC123" s="17"/>
      <c r="AD123" s="17"/>
      <c r="AE123" s="1"/>
      <c r="AF123" s="1"/>
      <c r="AG123" s="1"/>
    </row>
    <row r="124" spans="1:33" ht="15.95" customHeight="1" x14ac:dyDescent="0.2">
      <c r="A124" s="31" t="s">
        <v>359</v>
      </c>
      <c r="B124" s="19" t="s">
        <v>228</v>
      </c>
      <c r="C124" s="19" t="s">
        <v>264</v>
      </c>
      <c r="D124" s="23" t="s">
        <v>18</v>
      </c>
      <c r="E124" s="23" t="s">
        <v>17</v>
      </c>
      <c r="F124" s="23">
        <v>4</v>
      </c>
      <c r="G124" s="23">
        <v>0</v>
      </c>
      <c r="H124" s="23">
        <v>0</v>
      </c>
      <c r="I124" s="50">
        <f t="shared" ref="I124:I138" si="28">F124+(G124+H124)/2</f>
        <v>4</v>
      </c>
      <c r="J124" s="23">
        <v>5</v>
      </c>
      <c r="K124" s="1"/>
      <c r="L124" s="31" t="s">
        <v>220</v>
      </c>
      <c r="M124" s="19" t="s">
        <v>238</v>
      </c>
      <c r="N124" s="19" t="s">
        <v>274</v>
      </c>
      <c r="O124" s="23" t="s">
        <v>18</v>
      </c>
      <c r="P124" s="23" t="s">
        <v>17</v>
      </c>
      <c r="Q124" s="23">
        <v>4</v>
      </c>
      <c r="R124" s="23">
        <v>0</v>
      </c>
      <c r="S124" s="23">
        <v>0</v>
      </c>
      <c r="T124" s="50">
        <f t="shared" ref="T124:T138" si="29">Q124+(R124+S124)/2</f>
        <v>4</v>
      </c>
      <c r="U124" s="23">
        <v>5</v>
      </c>
      <c r="V124" s="1"/>
      <c r="W124" s="17"/>
      <c r="X124" s="17"/>
      <c r="Y124" s="17"/>
      <c r="Z124" s="17"/>
      <c r="AA124" s="17"/>
      <c r="AB124" s="17"/>
      <c r="AC124" s="17"/>
      <c r="AD124" s="17"/>
      <c r="AE124" s="1"/>
      <c r="AF124" s="1"/>
      <c r="AG124" s="1"/>
    </row>
    <row r="125" spans="1:33" ht="15.95" customHeight="1" x14ac:dyDescent="0.2">
      <c r="A125" s="31" t="s">
        <v>364</v>
      </c>
      <c r="B125" s="19" t="s">
        <v>229</v>
      </c>
      <c r="C125" s="19" t="s">
        <v>265</v>
      </c>
      <c r="D125" s="23" t="s">
        <v>18</v>
      </c>
      <c r="E125" s="23" t="s">
        <v>17</v>
      </c>
      <c r="F125" s="23">
        <v>4</v>
      </c>
      <c r="G125" s="23">
        <v>0</v>
      </c>
      <c r="H125" s="23">
        <v>0</v>
      </c>
      <c r="I125" s="50">
        <f t="shared" si="28"/>
        <v>4</v>
      </c>
      <c r="J125" s="23">
        <v>5</v>
      </c>
      <c r="K125" s="1"/>
      <c r="L125" s="31" t="s">
        <v>369</v>
      </c>
      <c r="M125" s="19" t="s">
        <v>237</v>
      </c>
      <c r="N125" s="19" t="s">
        <v>275</v>
      </c>
      <c r="O125" s="23" t="s">
        <v>18</v>
      </c>
      <c r="P125" s="23" t="s">
        <v>17</v>
      </c>
      <c r="Q125" s="23">
        <v>4</v>
      </c>
      <c r="R125" s="23">
        <v>0</v>
      </c>
      <c r="S125" s="23">
        <v>0</v>
      </c>
      <c r="T125" s="50">
        <f t="shared" si="29"/>
        <v>4</v>
      </c>
      <c r="U125" s="23">
        <v>5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31" t="s">
        <v>365</v>
      </c>
      <c r="B126" s="19" t="s">
        <v>232</v>
      </c>
      <c r="C126" s="19" t="s">
        <v>273</v>
      </c>
      <c r="D126" s="23" t="s">
        <v>18</v>
      </c>
      <c r="E126" s="23" t="s">
        <v>17</v>
      </c>
      <c r="F126" s="23">
        <v>4</v>
      </c>
      <c r="G126" s="23">
        <v>0</v>
      </c>
      <c r="H126" s="23">
        <v>0</v>
      </c>
      <c r="I126" s="50">
        <f t="shared" ref="I126" si="30">F126+(G126+H126)/2</f>
        <v>4</v>
      </c>
      <c r="J126" s="23">
        <v>5</v>
      </c>
      <c r="K126" s="1"/>
      <c r="L126" s="31" t="s">
        <v>370</v>
      </c>
      <c r="M126" s="19" t="s">
        <v>241</v>
      </c>
      <c r="N126" s="19" t="s">
        <v>281</v>
      </c>
      <c r="O126" s="23" t="s">
        <v>18</v>
      </c>
      <c r="P126" s="23" t="s">
        <v>17</v>
      </c>
      <c r="Q126" s="23">
        <v>4</v>
      </c>
      <c r="R126" s="23">
        <v>0</v>
      </c>
      <c r="S126" s="23">
        <v>0</v>
      </c>
      <c r="T126" s="50">
        <f t="shared" ref="T126" si="31">Q126+(R126+S126)/2</f>
        <v>4</v>
      </c>
      <c r="U126" s="23">
        <v>5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31" t="s">
        <v>366</v>
      </c>
      <c r="B127" s="19" t="s">
        <v>236</v>
      </c>
      <c r="C127" s="19" t="s">
        <v>272</v>
      </c>
      <c r="D127" s="23" t="s">
        <v>18</v>
      </c>
      <c r="E127" s="23" t="s">
        <v>17</v>
      </c>
      <c r="F127" s="23">
        <v>2</v>
      </c>
      <c r="G127" s="23">
        <v>0</v>
      </c>
      <c r="H127" s="23">
        <v>0</v>
      </c>
      <c r="I127" s="50">
        <f t="shared" ref="I127:I137" si="32">F127+(G127+H127)/2</f>
        <v>2</v>
      </c>
      <c r="J127" s="23">
        <v>3</v>
      </c>
      <c r="K127" s="1"/>
      <c r="L127" s="31" t="s">
        <v>371</v>
      </c>
      <c r="M127" s="19" t="s">
        <v>239</v>
      </c>
      <c r="N127" s="19" t="s">
        <v>276</v>
      </c>
      <c r="O127" s="23" t="s">
        <v>18</v>
      </c>
      <c r="P127" s="23" t="s">
        <v>17</v>
      </c>
      <c r="Q127" s="23">
        <v>2</v>
      </c>
      <c r="R127" s="23">
        <v>0</v>
      </c>
      <c r="S127" s="23">
        <v>0</v>
      </c>
      <c r="T127" s="50">
        <f t="shared" ref="T127:T137" si="33">Q127+(R127+S127)/2</f>
        <v>2</v>
      </c>
      <c r="U127" s="23">
        <v>3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31" t="s">
        <v>367</v>
      </c>
      <c r="B128" s="19" t="s">
        <v>234</v>
      </c>
      <c r="C128" s="19" t="s">
        <v>270</v>
      </c>
      <c r="D128" s="23" t="s">
        <v>18</v>
      </c>
      <c r="E128" s="23" t="s">
        <v>17</v>
      </c>
      <c r="F128" s="23">
        <v>2</v>
      </c>
      <c r="G128" s="23">
        <v>0</v>
      </c>
      <c r="H128" s="23">
        <v>0</v>
      </c>
      <c r="I128" s="50">
        <f t="shared" si="32"/>
        <v>2</v>
      </c>
      <c r="J128" s="23">
        <v>3</v>
      </c>
      <c r="K128" s="1"/>
      <c r="L128" s="31" t="s">
        <v>372</v>
      </c>
      <c r="M128" s="19" t="s">
        <v>240</v>
      </c>
      <c r="N128" s="19" t="s">
        <v>279</v>
      </c>
      <c r="O128" s="23" t="s">
        <v>18</v>
      </c>
      <c r="P128" s="23" t="s">
        <v>17</v>
      </c>
      <c r="Q128" s="23">
        <v>2</v>
      </c>
      <c r="R128" s="23">
        <v>0</v>
      </c>
      <c r="S128" s="23">
        <v>0</v>
      </c>
      <c r="T128" s="50">
        <f t="shared" si="33"/>
        <v>2</v>
      </c>
      <c r="U128" s="23">
        <v>3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31" t="s">
        <v>368</v>
      </c>
      <c r="B129" s="19" t="s">
        <v>233</v>
      </c>
      <c r="C129" s="19" t="s">
        <v>269</v>
      </c>
      <c r="D129" s="23" t="s">
        <v>18</v>
      </c>
      <c r="E129" s="23" t="s">
        <v>17</v>
      </c>
      <c r="F129" s="23">
        <v>2</v>
      </c>
      <c r="G129" s="23">
        <v>0</v>
      </c>
      <c r="H129" s="23">
        <v>0</v>
      </c>
      <c r="I129" s="50">
        <f t="shared" ref="I129:I133" si="34">F129+(G129+H129)/2</f>
        <v>2</v>
      </c>
      <c r="J129" s="23">
        <v>3</v>
      </c>
      <c r="K129" s="1"/>
      <c r="L129" s="31" t="s">
        <v>373</v>
      </c>
      <c r="M129" s="19" t="s">
        <v>242</v>
      </c>
      <c r="N129" s="19" t="s">
        <v>280</v>
      </c>
      <c r="O129" s="23" t="s">
        <v>18</v>
      </c>
      <c r="P129" s="23" t="s">
        <v>17</v>
      </c>
      <c r="Q129" s="23">
        <v>2</v>
      </c>
      <c r="R129" s="23">
        <v>0</v>
      </c>
      <c r="S129" s="23">
        <v>0</v>
      </c>
      <c r="T129" s="50">
        <f t="shared" ref="T129:T133" si="35">Q129+(R129+S129)/2</f>
        <v>2</v>
      </c>
      <c r="U129" s="23">
        <v>3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31" t="s">
        <v>335</v>
      </c>
      <c r="B130" s="19" t="s">
        <v>231</v>
      </c>
      <c r="C130" s="19" t="s">
        <v>268</v>
      </c>
      <c r="D130" s="23" t="s">
        <v>18</v>
      </c>
      <c r="E130" s="23" t="s">
        <v>17</v>
      </c>
      <c r="F130" s="23">
        <v>2</v>
      </c>
      <c r="G130" s="23">
        <v>0</v>
      </c>
      <c r="H130" s="23">
        <v>0</v>
      </c>
      <c r="I130" s="50">
        <f t="shared" si="34"/>
        <v>2</v>
      </c>
      <c r="J130" s="23">
        <v>3</v>
      </c>
      <c r="K130" s="1"/>
      <c r="L130" s="31" t="s">
        <v>425</v>
      </c>
      <c r="M130" s="19" t="s">
        <v>427</v>
      </c>
      <c r="N130" s="19" t="s">
        <v>277</v>
      </c>
      <c r="O130" s="23" t="s">
        <v>18</v>
      </c>
      <c r="P130" s="23" t="s">
        <v>17</v>
      </c>
      <c r="Q130" s="23">
        <v>2</v>
      </c>
      <c r="R130" s="23">
        <v>0</v>
      </c>
      <c r="S130" s="23">
        <v>0</v>
      </c>
      <c r="T130" s="50">
        <f t="shared" si="35"/>
        <v>2</v>
      </c>
      <c r="U130" s="23">
        <v>3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31" t="s">
        <v>361</v>
      </c>
      <c r="B131" s="19" t="s">
        <v>362</v>
      </c>
      <c r="C131" s="19" t="s">
        <v>334</v>
      </c>
      <c r="D131" s="23" t="s">
        <v>18</v>
      </c>
      <c r="E131" s="23" t="s">
        <v>17</v>
      </c>
      <c r="F131" s="23">
        <v>2</v>
      </c>
      <c r="G131" s="23">
        <v>0</v>
      </c>
      <c r="H131" s="23">
        <v>0</v>
      </c>
      <c r="I131" s="50">
        <f t="shared" si="34"/>
        <v>2</v>
      </c>
      <c r="J131" s="23">
        <v>3</v>
      </c>
      <c r="K131" s="1"/>
      <c r="L131" s="31" t="s">
        <v>391</v>
      </c>
      <c r="M131" s="19" t="s">
        <v>254</v>
      </c>
      <c r="N131" s="19" t="s">
        <v>392</v>
      </c>
      <c r="O131" s="23" t="s">
        <v>18</v>
      </c>
      <c r="P131" s="23" t="s">
        <v>17</v>
      </c>
      <c r="Q131" s="23">
        <v>2</v>
      </c>
      <c r="R131" s="23">
        <v>0</v>
      </c>
      <c r="S131" s="23">
        <v>0</v>
      </c>
      <c r="T131" s="50">
        <f t="shared" si="35"/>
        <v>2</v>
      </c>
      <c r="U131" s="23">
        <v>3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31" t="s">
        <v>333</v>
      </c>
      <c r="B132" s="19" t="s">
        <v>230</v>
      </c>
      <c r="C132" s="19" t="s">
        <v>267</v>
      </c>
      <c r="D132" s="23" t="s">
        <v>18</v>
      </c>
      <c r="E132" s="23" t="s">
        <v>17</v>
      </c>
      <c r="F132" s="23">
        <v>2</v>
      </c>
      <c r="G132" s="23">
        <v>0</v>
      </c>
      <c r="H132" s="23">
        <v>0</v>
      </c>
      <c r="I132" s="50">
        <f t="shared" si="34"/>
        <v>2</v>
      </c>
      <c r="J132" s="23">
        <v>3</v>
      </c>
      <c r="K132" s="1"/>
      <c r="L132" s="31" t="s">
        <v>400</v>
      </c>
      <c r="M132" s="19" t="s">
        <v>401</v>
      </c>
      <c r="N132" s="19" t="s">
        <v>402</v>
      </c>
      <c r="O132" s="23" t="s">
        <v>18</v>
      </c>
      <c r="P132" s="23" t="s">
        <v>17</v>
      </c>
      <c r="Q132" s="23">
        <v>2</v>
      </c>
      <c r="R132" s="23">
        <v>0</v>
      </c>
      <c r="S132" s="23">
        <v>0</v>
      </c>
      <c r="T132" s="50">
        <f t="shared" si="35"/>
        <v>2</v>
      </c>
      <c r="U132" s="23">
        <v>3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31" t="s">
        <v>363</v>
      </c>
      <c r="B133" s="19" t="s">
        <v>235</v>
      </c>
      <c r="C133" s="19" t="s">
        <v>271</v>
      </c>
      <c r="D133" s="23" t="s">
        <v>18</v>
      </c>
      <c r="E133" s="23" t="s">
        <v>17</v>
      </c>
      <c r="F133" s="23">
        <v>2</v>
      </c>
      <c r="G133" s="23">
        <v>0</v>
      </c>
      <c r="H133" s="23">
        <v>0</v>
      </c>
      <c r="I133" s="50">
        <f t="shared" si="34"/>
        <v>2</v>
      </c>
      <c r="J133" s="23">
        <v>3</v>
      </c>
      <c r="K133" s="1"/>
      <c r="L133" s="31" t="s">
        <v>403</v>
      </c>
      <c r="M133" s="19" t="s">
        <v>404</v>
      </c>
      <c r="N133" s="19" t="s">
        <v>405</v>
      </c>
      <c r="O133" s="23" t="s">
        <v>18</v>
      </c>
      <c r="P133" s="23" t="s">
        <v>17</v>
      </c>
      <c r="Q133" s="23">
        <v>2</v>
      </c>
      <c r="R133" s="23">
        <v>0</v>
      </c>
      <c r="S133" s="23">
        <v>0</v>
      </c>
      <c r="T133" s="50">
        <f t="shared" si="35"/>
        <v>2</v>
      </c>
      <c r="U133" s="23">
        <v>3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31" t="s">
        <v>424</v>
      </c>
      <c r="B134" s="19" t="s">
        <v>426</v>
      </c>
      <c r="C134" s="19" t="s">
        <v>266</v>
      </c>
      <c r="D134" s="23" t="s">
        <v>18</v>
      </c>
      <c r="E134" s="23" t="s">
        <v>17</v>
      </c>
      <c r="F134" s="23">
        <v>2</v>
      </c>
      <c r="G134" s="23">
        <v>0</v>
      </c>
      <c r="H134" s="23">
        <v>0</v>
      </c>
      <c r="I134" s="50">
        <f t="shared" si="32"/>
        <v>2</v>
      </c>
      <c r="J134" s="23">
        <v>3</v>
      </c>
      <c r="K134" s="1"/>
      <c r="L134" s="31" t="s">
        <v>410</v>
      </c>
      <c r="M134" s="19" t="s">
        <v>408</v>
      </c>
      <c r="N134" s="19" t="s">
        <v>409</v>
      </c>
      <c r="O134" s="23" t="s">
        <v>18</v>
      </c>
      <c r="P134" s="23" t="s">
        <v>17</v>
      </c>
      <c r="Q134" s="23">
        <v>2</v>
      </c>
      <c r="R134" s="23">
        <v>0</v>
      </c>
      <c r="S134" s="23">
        <v>0</v>
      </c>
      <c r="T134" s="50">
        <f t="shared" si="33"/>
        <v>2</v>
      </c>
      <c r="U134" s="23">
        <v>3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31" t="s">
        <v>375</v>
      </c>
      <c r="B135" s="19" t="s">
        <v>374</v>
      </c>
      <c r="C135" s="19" t="s">
        <v>278</v>
      </c>
      <c r="D135" s="23" t="s">
        <v>18</v>
      </c>
      <c r="E135" s="23" t="s">
        <v>17</v>
      </c>
      <c r="F135" s="23">
        <v>2</v>
      </c>
      <c r="G135" s="23">
        <v>0</v>
      </c>
      <c r="H135" s="23">
        <v>0</v>
      </c>
      <c r="I135" s="50">
        <f t="shared" si="32"/>
        <v>2</v>
      </c>
      <c r="J135" s="23">
        <v>3</v>
      </c>
      <c r="K135" s="1"/>
      <c r="L135" s="31"/>
      <c r="M135" s="19"/>
      <c r="N135" s="19"/>
      <c r="O135" s="23" t="s">
        <v>18</v>
      </c>
      <c r="P135" s="23"/>
      <c r="Q135" s="23">
        <v>2</v>
      </c>
      <c r="R135" s="23">
        <v>0</v>
      </c>
      <c r="S135" s="23">
        <v>0</v>
      </c>
      <c r="T135" s="50">
        <f t="shared" si="33"/>
        <v>2</v>
      </c>
      <c r="U135" s="23">
        <v>3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31" t="s">
        <v>419</v>
      </c>
      <c r="B136" s="19" t="s">
        <v>406</v>
      </c>
      <c r="C136" s="19" t="s">
        <v>407</v>
      </c>
      <c r="D136" s="23" t="s">
        <v>18</v>
      </c>
      <c r="E136" s="23" t="s">
        <v>17</v>
      </c>
      <c r="F136" s="23">
        <v>2</v>
      </c>
      <c r="G136" s="23">
        <v>0</v>
      </c>
      <c r="H136" s="23">
        <v>0</v>
      </c>
      <c r="I136" s="50">
        <f t="shared" si="32"/>
        <v>2</v>
      </c>
      <c r="J136" s="23">
        <v>3</v>
      </c>
      <c r="K136" s="1"/>
      <c r="L136" s="31"/>
      <c r="M136" s="19"/>
      <c r="N136" s="19"/>
      <c r="O136" s="23" t="s">
        <v>18</v>
      </c>
      <c r="P136" s="23"/>
      <c r="Q136" s="23">
        <v>2</v>
      </c>
      <c r="R136" s="23">
        <v>0</v>
      </c>
      <c r="S136" s="23">
        <v>0</v>
      </c>
      <c r="T136" s="50">
        <f t="shared" si="33"/>
        <v>2</v>
      </c>
      <c r="U136" s="23">
        <v>3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31"/>
      <c r="B137" s="19"/>
      <c r="C137" s="19"/>
      <c r="D137" s="23" t="s">
        <v>18</v>
      </c>
      <c r="E137" s="23"/>
      <c r="F137" s="23">
        <v>2</v>
      </c>
      <c r="G137" s="23">
        <v>0</v>
      </c>
      <c r="H137" s="23">
        <v>0</v>
      </c>
      <c r="I137" s="50">
        <f t="shared" si="32"/>
        <v>2</v>
      </c>
      <c r="J137" s="23">
        <v>3</v>
      </c>
      <c r="K137" s="1"/>
      <c r="L137" s="31"/>
      <c r="M137" s="19"/>
      <c r="N137" s="19"/>
      <c r="O137" s="23" t="s">
        <v>18</v>
      </c>
      <c r="P137" s="23"/>
      <c r="Q137" s="23">
        <v>2</v>
      </c>
      <c r="R137" s="23">
        <v>0</v>
      </c>
      <c r="S137" s="23">
        <v>0</v>
      </c>
      <c r="T137" s="50">
        <f t="shared" si="33"/>
        <v>2</v>
      </c>
      <c r="U137" s="23">
        <v>3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31"/>
      <c r="B138" s="19"/>
      <c r="C138" s="19"/>
      <c r="D138" s="21"/>
      <c r="E138" s="21"/>
      <c r="F138" s="21"/>
      <c r="G138" s="21">
        <v>0</v>
      </c>
      <c r="H138" s="21"/>
      <c r="I138" s="51">
        <f t="shared" si="28"/>
        <v>0</v>
      </c>
      <c r="J138" s="21"/>
      <c r="K138" s="1"/>
      <c r="L138" s="31"/>
      <c r="M138" s="20"/>
      <c r="N138" s="20"/>
      <c r="O138" s="21" t="s">
        <v>18</v>
      </c>
      <c r="P138" s="21"/>
      <c r="Q138" s="21">
        <v>2</v>
      </c>
      <c r="R138" s="21">
        <v>0</v>
      </c>
      <c r="S138" s="21">
        <v>0</v>
      </c>
      <c r="T138" s="51">
        <f t="shared" si="29"/>
        <v>2</v>
      </c>
      <c r="U138" s="21">
        <v>3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107" t="s">
        <v>43</v>
      </c>
      <c r="B139" s="108"/>
      <c r="C139" s="108"/>
      <c r="D139" s="108"/>
      <c r="E139" s="108"/>
      <c r="F139" s="108"/>
      <c r="G139" s="108"/>
      <c r="H139" s="108"/>
      <c r="I139" s="108"/>
      <c r="J139" s="108"/>
      <c r="K139" s="8"/>
      <c r="L139" s="107" t="s">
        <v>44</v>
      </c>
      <c r="M139" s="108"/>
      <c r="N139" s="108"/>
      <c r="O139" s="108"/>
      <c r="P139" s="108"/>
      <c r="Q139" s="108"/>
      <c r="R139" s="108"/>
      <c r="S139" s="108"/>
      <c r="T139" s="108"/>
      <c r="U139" s="108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31" t="s">
        <v>377</v>
      </c>
      <c r="B140" s="19" t="s">
        <v>244</v>
      </c>
      <c r="C140" s="19" t="s">
        <v>282</v>
      </c>
      <c r="D140" s="23" t="s">
        <v>18</v>
      </c>
      <c r="E140" s="23" t="s">
        <v>17</v>
      </c>
      <c r="F140" s="23">
        <v>4</v>
      </c>
      <c r="G140" s="23">
        <v>0</v>
      </c>
      <c r="H140" s="23">
        <v>0</v>
      </c>
      <c r="I140" s="50">
        <f t="shared" ref="I140:I154" si="36">F140+(G140+H140)/2</f>
        <v>4</v>
      </c>
      <c r="J140" s="23">
        <v>4</v>
      </c>
      <c r="K140" s="1"/>
      <c r="L140" s="31" t="s">
        <v>385</v>
      </c>
      <c r="M140" s="19" t="s">
        <v>250</v>
      </c>
      <c r="N140" s="19" t="s">
        <v>290</v>
      </c>
      <c r="O140" s="23" t="s">
        <v>18</v>
      </c>
      <c r="P140" s="23" t="s">
        <v>17</v>
      </c>
      <c r="Q140" s="23">
        <v>4</v>
      </c>
      <c r="R140" s="23">
        <v>0</v>
      </c>
      <c r="S140" s="23">
        <v>0</v>
      </c>
      <c r="T140" s="50">
        <f t="shared" ref="T140:T154" si="37">Q140+(R140+S140)/2</f>
        <v>4</v>
      </c>
      <c r="U140" s="23">
        <v>5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31" t="s">
        <v>378</v>
      </c>
      <c r="B141" s="19" t="s">
        <v>245</v>
      </c>
      <c r="C141" s="19" t="s">
        <v>283</v>
      </c>
      <c r="D141" s="23" t="s">
        <v>18</v>
      </c>
      <c r="E141" s="23" t="s">
        <v>17</v>
      </c>
      <c r="F141" s="23">
        <v>4</v>
      </c>
      <c r="G141" s="23">
        <v>0</v>
      </c>
      <c r="H141" s="23">
        <v>0</v>
      </c>
      <c r="I141" s="50">
        <f t="shared" si="36"/>
        <v>4</v>
      </c>
      <c r="J141" s="23">
        <v>4</v>
      </c>
      <c r="K141" s="1"/>
      <c r="L141" s="31" t="s">
        <v>386</v>
      </c>
      <c r="M141" s="19" t="s">
        <v>251</v>
      </c>
      <c r="N141" s="19" t="s">
        <v>291</v>
      </c>
      <c r="O141" s="23" t="s">
        <v>18</v>
      </c>
      <c r="P141" s="23" t="s">
        <v>17</v>
      </c>
      <c r="Q141" s="23">
        <v>4</v>
      </c>
      <c r="R141" s="23">
        <v>0</v>
      </c>
      <c r="S141" s="23">
        <v>0</v>
      </c>
      <c r="T141" s="50">
        <f t="shared" si="37"/>
        <v>4</v>
      </c>
      <c r="U141" s="23">
        <v>5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31" t="s">
        <v>379</v>
      </c>
      <c r="B142" s="19" t="s">
        <v>246</v>
      </c>
      <c r="C142" s="19" t="s">
        <v>284</v>
      </c>
      <c r="D142" s="23" t="s">
        <v>18</v>
      </c>
      <c r="E142" s="23" t="s">
        <v>17</v>
      </c>
      <c r="F142" s="23">
        <v>4</v>
      </c>
      <c r="G142" s="23">
        <v>0</v>
      </c>
      <c r="H142" s="23">
        <v>0</v>
      </c>
      <c r="I142" s="50">
        <f t="shared" ref="I142:I152" si="38">F142+(G142+H142)/2</f>
        <v>4</v>
      </c>
      <c r="J142" s="23">
        <v>4</v>
      </c>
      <c r="K142" s="1"/>
      <c r="L142" s="31" t="s">
        <v>387</v>
      </c>
      <c r="M142" s="19" t="s">
        <v>252</v>
      </c>
      <c r="N142" s="19" t="s">
        <v>292</v>
      </c>
      <c r="O142" s="23" t="s">
        <v>18</v>
      </c>
      <c r="P142" s="23" t="s">
        <v>17</v>
      </c>
      <c r="Q142" s="23">
        <v>4</v>
      </c>
      <c r="R142" s="23">
        <v>0</v>
      </c>
      <c r="S142" s="23">
        <v>0</v>
      </c>
      <c r="T142" s="50">
        <f t="shared" si="37"/>
        <v>4</v>
      </c>
      <c r="U142" s="23">
        <v>5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31" t="s">
        <v>380</v>
      </c>
      <c r="B143" s="19" t="s">
        <v>376</v>
      </c>
      <c r="C143" s="19" t="s">
        <v>286</v>
      </c>
      <c r="D143" s="23" t="s">
        <v>18</v>
      </c>
      <c r="E143" s="23" t="s">
        <v>17</v>
      </c>
      <c r="F143" s="23">
        <v>2</v>
      </c>
      <c r="G143" s="23">
        <v>0</v>
      </c>
      <c r="H143" s="23">
        <v>0</v>
      </c>
      <c r="I143" s="50">
        <f t="shared" si="38"/>
        <v>2</v>
      </c>
      <c r="J143" s="23">
        <v>3</v>
      </c>
      <c r="K143" s="1"/>
      <c r="L143" s="31" t="s">
        <v>388</v>
      </c>
      <c r="M143" s="19" t="s">
        <v>399</v>
      </c>
      <c r="N143" s="19" t="s">
        <v>397</v>
      </c>
      <c r="O143" s="23" t="s">
        <v>18</v>
      </c>
      <c r="P143" s="23" t="s">
        <v>17</v>
      </c>
      <c r="Q143" s="23">
        <v>2</v>
      </c>
      <c r="R143" s="23">
        <v>0</v>
      </c>
      <c r="S143" s="23">
        <v>0</v>
      </c>
      <c r="T143" s="50">
        <f t="shared" si="37"/>
        <v>2</v>
      </c>
      <c r="U143" s="23">
        <v>3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31" t="s">
        <v>381</v>
      </c>
      <c r="B144" s="19" t="s">
        <v>243</v>
      </c>
      <c r="C144" s="19" t="s">
        <v>352</v>
      </c>
      <c r="D144" s="23" t="s">
        <v>18</v>
      </c>
      <c r="E144" s="23" t="s">
        <v>17</v>
      </c>
      <c r="F144" s="23">
        <v>2</v>
      </c>
      <c r="G144" s="23">
        <v>0</v>
      </c>
      <c r="H144" s="23">
        <v>0</v>
      </c>
      <c r="I144" s="50">
        <f t="shared" si="38"/>
        <v>2</v>
      </c>
      <c r="J144" s="23">
        <v>3</v>
      </c>
      <c r="K144" s="1"/>
      <c r="L144" s="31" t="s">
        <v>396</v>
      </c>
      <c r="M144" s="19" t="s">
        <v>398</v>
      </c>
      <c r="N144" s="19" t="s">
        <v>289</v>
      </c>
      <c r="O144" s="23" t="s">
        <v>18</v>
      </c>
      <c r="P144" s="23" t="s">
        <v>17</v>
      </c>
      <c r="Q144" s="23">
        <v>2</v>
      </c>
      <c r="R144" s="23">
        <v>0</v>
      </c>
      <c r="S144" s="23">
        <v>0</v>
      </c>
      <c r="T144" s="50">
        <f t="shared" si="37"/>
        <v>2</v>
      </c>
      <c r="U144" s="23">
        <v>3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31" t="s">
        <v>382</v>
      </c>
      <c r="B145" s="19" t="s">
        <v>349</v>
      </c>
      <c r="C145" s="19" t="s">
        <v>353</v>
      </c>
      <c r="D145" s="23" t="s">
        <v>18</v>
      </c>
      <c r="E145" s="23" t="s">
        <v>17</v>
      </c>
      <c r="F145" s="23">
        <v>2</v>
      </c>
      <c r="G145" s="23">
        <v>0</v>
      </c>
      <c r="H145" s="23">
        <v>0</v>
      </c>
      <c r="I145" s="50">
        <f t="shared" ref="I145:I149" si="39">F145+(G145+H145)/2</f>
        <v>2</v>
      </c>
      <c r="J145" s="23">
        <v>3</v>
      </c>
      <c r="K145" s="1"/>
      <c r="L145" s="88" t="s">
        <v>394</v>
      </c>
      <c r="M145" s="19" t="s">
        <v>351</v>
      </c>
      <c r="N145" s="19" t="s">
        <v>355</v>
      </c>
      <c r="O145" s="23" t="s">
        <v>18</v>
      </c>
      <c r="P145" s="23" t="s">
        <v>17</v>
      </c>
      <c r="Q145" s="23">
        <v>2</v>
      </c>
      <c r="R145" s="23">
        <v>0</v>
      </c>
      <c r="S145" s="23">
        <v>0</v>
      </c>
      <c r="T145" s="50">
        <f t="shared" ref="T145:T149" si="40">Q145+(R145+S145)/2</f>
        <v>2</v>
      </c>
      <c r="U145" s="23">
        <v>3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31" t="s">
        <v>383</v>
      </c>
      <c r="B146" s="19" t="s">
        <v>247</v>
      </c>
      <c r="C146" s="19" t="s">
        <v>285</v>
      </c>
      <c r="D146" s="23" t="s">
        <v>18</v>
      </c>
      <c r="E146" s="23" t="s">
        <v>17</v>
      </c>
      <c r="F146" s="23">
        <v>2</v>
      </c>
      <c r="G146" s="23">
        <v>0</v>
      </c>
      <c r="H146" s="23">
        <v>0</v>
      </c>
      <c r="I146" s="50">
        <f t="shared" si="39"/>
        <v>2</v>
      </c>
      <c r="J146" s="23">
        <v>3</v>
      </c>
      <c r="K146" s="1"/>
      <c r="L146" s="31" t="s">
        <v>336</v>
      </c>
      <c r="M146" s="19" t="s">
        <v>255</v>
      </c>
      <c r="N146" s="19" t="s">
        <v>294</v>
      </c>
      <c r="O146" s="23" t="s">
        <v>18</v>
      </c>
      <c r="P146" s="23" t="s">
        <v>17</v>
      </c>
      <c r="Q146" s="23">
        <v>2</v>
      </c>
      <c r="R146" s="23">
        <v>0</v>
      </c>
      <c r="S146" s="23">
        <v>0</v>
      </c>
      <c r="T146" s="50">
        <f t="shared" si="40"/>
        <v>2</v>
      </c>
      <c r="U146" s="23">
        <v>3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31" t="s">
        <v>384</v>
      </c>
      <c r="B147" s="19" t="s">
        <v>248</v>
      </c>
      <c r="C147" s="19" t="s">
        <v>287</v>
      </c>
      <c r="D147" s="23" t="s">
        <v>18</v>
      </c>
      <c r="E147" s="23" t="s">
        <v>17</v>
      </c>
      <c r="F147" s="23">
        <v>2</v>
      </c>
      <c r="G147" s="23">
        <v>0</v>
      </c>
      <c r="H147" s="23">
        <v>0</v>
      </c>
      <c r="I147" s="50">
        <f t="shared" si="39"/>
        <v>2</v>
      </c>
      <c r="J147" s="23">
        <v>3</v>
      </c>
      <c r="K147" s="1"/>
      <c r="L147" s="31" t="s">
        <v>337</v>
      </c>
      <c r="M147" s="19" t="s">
        <v>347</v>
      </c>
      <c r="N147" s="19" t="s">
        <v>348</v>
      </c>
      <c r="O147" s="23" t="s">
        <v>18</v>
      </c>
      <c r="P147" s="23" t="s">
        <v>17</v>
      </c>
      <c r="Q147" s="23">
        <v>2</v>
      </c>
      <c r="R147" s="23">
        <v>0</v>
      </c>
      <c r="S147" s="23">
        <v>0</v>
      </c>
      <c r="T147" s="50">
        <f t="shared" si="40"/>
        <v>2</v>
      </c>
      <c r="U147" s="23">
        <v>3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31" t="s">
        <v>420</v>
      </c>
      <c r="B148" s="19" t="s">
        <v>249</v>
      </c>
      <c r="C148" s="19" t="s">
        <v>288</v>
      </c>
      <c r="D148" s="23" t="s">
        <v>18</v>
      </c>
      <c r="E148" s="23" t="s">
        <v>17</v>
      </c>
      <c r="F148" s="23">
        <v>2</v>
      </c>
      <c r="G148" s="23">
        <v>0</v>
      </c>
      <c r="H148" s="23">
        <v>0</v>
      </c>
      <c r="I148" s="50">
        <f t="shared" si="39"/>
        <v>2</v>
      </c>
      <c r="J148" s="23">
        <v>3</v>
      </c>
      <c r="K148" s="1"/>
      <c r="L148" s="88" t="s">
        <v>393</v>
      </c>
      <c r="M148" s="19" t="s">
        <v>350</v>
      </c>
      <c r="N148" s="19" t="s">
        <v>354</v>
      </c>
      <c r="O148" s="23" t="s">
        <v>18</v>
      </c>
      <c r="P148" s="23" t="s">
        <v>17</v>
      </c>
      <c r="Q148" s="23">
        <v>2</v>
      </c>
      <c r="R148" s="23">
        <v>0</v>
      </c>
      <c r="S148" s="23">
        <v>0</v>
      </c>
      <c r="T148" s="50">
        <f t="shared" si="40"/>
        <v>2</v>
      </c>
      <c r="U148" s="23">
        <v>3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31" t="s">
        <v>395</v>
      </c>
      <c r="B149" s="19" t="s">
        <v>253</v>
      </c>
      <c r="C149" s="19" t="s">
        <v>293</v>
      </c>
      <c r="D149" s="23" t="s">
        <v>18</v>
      </c>
      <c r="E149" s="23" t="s">
        <v>17</v>
      </c>
      <c r="F149" s="23">
        <v>2</v>
      </c>
      <c r="G149" s="23">
        <v>0</v>
      </c>
      <c r="H149" s="23">
        <v>0</v>
      </c>
      <c r="I149" s="50">
        <f t="shared" si="39"/>
        <v>2</v>
      </c>
      <c r="J149" s="23">
        <v>3</v>
      </c>
      <c r="K149" s="1"/>
      <c r="L149" s="31"/>
      <c r="M149" s="19"/>
      <c r="N149" s="19"/>
      <c r="O149" s="23" t="s">
        <v>18</v>
      </c>
      <c r="P149" s="23" t="s">
        <v>17</v>
      </c>
      <c r="Q149" s="23">
        <v>2</v>
      </c>
      <c r="R149" s="23">
        <v>0</v>
      </c>
      <c r="S149" s="23">
        <v>0</v>
      </c>
      <c r="T149" s="50">
        <f t="shared" si="40"/>
        <v>2</v>
      </c>
      <c r="U149" s="23">
        <v>3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31"/>
      <c r="B150" s="19"/>
      <c r="C150" s="19"/>
      <c r="D150" s="23" t="s">
        <v>18</v>
      </c>
      <c r="E150" s="23" t="s">
        <v>17</v>
      </c>
      <c r="F150" s="23">
        <v>2</v>
      </c>
      <c r="G150" s="23">
        <v>0</v>
      </c>
      <c r="H150" s="23">
        <v>0</v>
      </c>
      <c r="I150" s="50">
        <f t="shared" si="38"/>
        <v>2</v>
      </c>
      <c r="J150" s="23">
        <v>3</v>
      </c>
      <c r="K150" s="1"/>
      <c r="L150" s="88"/>
      <c r="M150" s="19"/>
      <c r="N150" s="19"/>
      <c r="O150" s="23" t="s">
        <v>18</v>
      </c>
      <c r="P150" s="23"/>
      <c r="Q150" s="23">
        <v>2</v>
      </c>
      <c r="R150" s="23">
        <v>0</v>
      </c>
      <c r="S150" s="23">
        <v>0</v>
      </c>
      <c r="T150" s="50">
        <f t="shared" si="37"/>
        <v>2</v>
      </c>
      <c r="U150" s="23">
        <v>3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31"/>
      <c r="B151" s="19"/>
      <c r="C151" s="19"/>
      <c r="D151" s="23" t="s">
        <v>18</v>
      </c>
      <c r="E151" s="23"/>
      <c r="F151" s="23">
        <v>2</v>
      </c>
      <c r="G151" s="23">
        <v>0</v>
      </c>
      <c r="H151" s="23">
        <v>0</v>
      </c>
      <c r="I151" s="50">
        <f t="shared" si="38"/>
        <v>2</v>
      </c>
      <c r="J151" s="23">
        <v>3</v>
      </c>
      <c r="K151" s="1"/>
      <c r="L151" s="31"/>
      <c r="M151" s="19"/>
      <c r="N151" s="19"/>
      <c r="O151" s="23" t="s">
        <v>18</v>
      </c>
      <c r="P151" s="23"/>
      <c r="Q151" s="23">
        <v>2</v>
      </c>
      <c r="R151" s="23">
        <v>0</v>
      </c>
      <c r="S151" s="23">
        <v>0</v>
      </c>
      <c r="T151" s="50">
        <f t="shared" si="37"/>
        <v>2</v>
      </c>
      <c r="U151" s="23">
        <v>3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31"/>
      <c r="B152" s="19"/>
      <c r="C152" s="19"/>
      <c r="D152" s="23" t="s">
        <v>18</v>
      </c>
      <c r="E152" s="23"/>
      <c r="F152" s="23">
        <v>2</v>
      </c>
      <c r="G152" s="23">
        <v>0</v>
      </c>
      <c r="H152" s="23">
        <v>0</v>
      </c>
      <c r="I152" s="50">
        <f t="shared" si="38"/>
        <v>2</v>
      </c>
      <c r="J152" s="23">
        <v>3</v>
      </c>
      <c r="K152" s="1"/>
      <c r="L152" s="31"/>
      <c r="M152" s="19"/>
      <c r="N152" s="19"/>
      <c r="O152" s="23" t="s">
        <v>18</v>
      </c>
      <c r="P152" s="23"/>
      <c r="Q152" s="23">
        <v>2</v>
      </c>
      <c r="R152" s="23">
        <v>0</v>
      </c>
      <c r="S152" s="23">
        <v>0</v>
      </c>
      <c r="T152" s="50">
        <f t="shared" si="37"/>
        <v>2</v>
      </c>
      <c r="U152" s="23">
        <v>3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31"/>
      <c r="B153" s="19"/>
      <c r="C153" s="19"/>
      <c r="D153" s="23" t="s">
        <v>18</v>
      </c>
      <c r="E153" s="23"/>
      <c r="F153" s="23">
        <v>2</v>
      </c>
      <c r="G153" s="23">
        <v>0</v>
      </c>
      <c r="H153" s="23">
        <v>0</v>
      </c>
      <c r="I153" s="50">
        <f t="shared" ref="I153" si="41">F153+(G153+H153)/2</f>
        <v>2</v>
      </c>
      <c r="J153" s="23">
        <v>3</v>
      </c>
      <c r="K153" s="1"/>
      <c r="L153" s="31"/>
      <c r="M153" s="19"/>
      <c r="N153" s="19"/>
      <c r="O153" s="23" t="s">
        <v>18</v>
      </c>
      <c r="P153" s="23"/>
      <c r="Q153" s="23">
        <v>2</v>
      </c>
      <c r="R153" s="23">
        <v>0</v>
      </c>
      <c r="S153" s="23">
        <v>0</v>
      </c>
      <c r="T153" s="50">
        <f t="shared" ref="T153" si="42">Q153+(R153+S153)/2</f>
        <v>2</v>
      </c>
      <c r="U153" s="23">
        <v>3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31"/>
      <c r="B154" s="19"/>
      <c r="C154" s="19"/>
      <c r="D154" s="21" t="s">
        <v>18</v>
      </c>
      <c r="E154" s="21"/>
      <c r="F154" s="21">
        <v>2</v>
      </c>
      <c r="G154" s="21">
        <v>0</v>
      </c>
      <c r="H154" s="21">
        <v>0</v>
      </c>
      <c r="I154" s="51">
        <f t="shared" si="36"/>
        <v>2</v>
      </c>
      <c r="J154" s="21">
        <v>3</v>
      </c>
      <c r="K154" s="1"/>
      <c r="L154" s="31"/>
      <c r="M154" s="19"/>
      <c r="N154" s="19"/>
      <c r="O154" s="21" t="s">
        <v>18</v>
      </c>
      <c r="P154" s="21"/>
      <c r="Q154" s="21">
        <v>2</v>
      </c>
      <c r="R154" s="21">
        <v>0</v>
      </c>
      <c r="S154" s="21">
        <v>0</v>
      </c>
      <c r="T154" s="51">
        <f t="shared" si="37"/>
        <v>2</v>
      </c>
      <c r="U154" s="21">
        <v>3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85"/>
      <c r="B155" s="27"/>
      <c r="C155" s="27"/>
      <c r="D155" s="86"/>
      <c r="E155" s="27"/>
      <c r="F155" s="86"/>
      <c r="G155" s="86"/>
      <c r="H155" s="86"/>
      <c r="I155" s="86"/>
      <c r="J155" s="86"/>
      <c r="K155" s="27"/>
      <c r="L155" s="85"/>
      <c r="M155" s="27"/>
      <c r="N155" s="27"/>
      <c r="O155" s="86"/>
      <c r="P155" s="27"/>
      <c r="Q155" s="27"/>
      <c r="R155" s="27"/>
      <c r="S155" s="27"/>
      <c r="T155" s="27"/>
      <c r="U155" s="27"/>
      <c r="V155" s="27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85"/>
      <c r="B156" s="27"/>
      <c r="C156" s="27"/>
      <c r="D156" s="86"/>
      <c r="E156" s="27"/>
      <c r="F156" s="86"/>
      <c r="G156" s="86"/>
      <c r="H156" s="86"/>
      <c r="I156" s="86"/>
      <c r="J156" s="86"/>
      <c r="K156" s="27"/>
      <c r="L156" s="85"/>
      <c r="M156" s="27"/>
      <c r="N156" s="27"/>
      <c r="O156" s="86"/>
      <c r="P156" s="27"/>
      <c r="Q156" s="27"/>
      <c r="R156" s="27"/>
      <c r="S156" s="27"/>
      <c r="T156" s="27"/>
      <c r="U156" s="27"/>
      <c r="V156" s="27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85"/>
      <c r="B157" s="27"/>
      <c r="C157" s="27"/>
      <c r="D157" s="86"/>
      <c r="E157" s="27"/>
      <c r="F157" s="86"/>
      <c r="G157" s="86"/>
      <c r="H157" s="86"/>
      <c r="I157" s="86"/>
      <c r="J157" s="86"/>
      <c r="K157" s="27"/>
      <c r="L157" s="85"/>
      <c r="M157" s="27"/>
      <c r="N157" s="27"/>
      <c r="O157" s="86"/>
      <c r="P157" s="27"/>
      <c r="Q157" s="27"/>
      <c r="R157" s="27"/>
      <c r="S157" s="27"/>
      <c r="T157" s="27"/>
      <c r="U157" s="27"/>
      <c r="V157" s="27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90" t="s">
        <v>111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27"/>
      <c r="L158" s="92" t="s">
        <v>46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4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26.25" customHeight="1" x14ac:dyDescent="0.2">
      <c r="A159" s="34" t="s">
        <v>6</v>
      </c>
      <c r="B159" s="30" t="s">
        <v>7</v>
      </c>
      <c r="C159" s="30" t="s">
        <v>51</v>
      </c>
      <c r="D159" s="29" t="s">
        <v>8</v>
      </c>
      <c r="E159" s="25" t="s">
        <v>9</v>
      </c>
      <c r="F159" s="84" t="s">
        <v>10</v>
      </c>
      <c r="G159" s="84" t="s">
        <v>11</v>
      </c>
      <c r="H159" s="84" t="s">
        <v>12</v>
      </c>
      <c r="I159" s="84" t="s">
        <v>13</v>
      </c>
      <c r="J159" s="84" t="s">
        <v>14</v>
      </c>
      <c r="K159" s="27"/>
      <c r="L159" s="80" t="s">
        <v>6</v>
      </c>
      <c r="M159" s="81" t="s">
        <v>7</v>
      </c>
      <c r="N159" s="28" t="s">
        <v>51</v>
      </c>
      <c r="O159" s="29" t="s">
        <v>8</v>
      </c>
      <c r="P159" s="25" t="s">
        <v>9</v>
      </c>
      <c r="Q159" s="80" t="s">
        <v>10</v>
      </c>
      <c r="R159" s="80" t="s">
        <v>11</v>
      </c>
      <c r="S159" s="80" t="s">
        <v>12</v>
      </c>
      <c r="T159" s="80" t="s">
        <v>13</v>
      </c>
      <c r="U159" s="82" t="s">
        <v>14</v>
      </c>
      <c r="V159" s="83" t="s">
        <v>47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31" t="s">
        <v>112</v>
      </c>
      <c r="B160" s="19"/>
      <c r="C160" s="19"/>
      <c r="D160" s="23" t="s">
        <v>18</v>
      </c>
      <c r="E160" s="23" t="s">
        <v>17</v>
      </c>
      <c r="F160" s="23"/>
      <c r="G160" s="23">
        <v>0</v>
      </c>
      <c r="H160" s="23">
        <v>0</v>
      </c>
      <c r="I160" s="50">
        <f t="shared" ref="I160:I169" si="43">F160+(G160+H160)/2</f>
        <v>0</v>
      </c>
      <c r="J160" s="23"/>
      <c r="K160" s="1"/>
      <c r="L160" s="9" t="s">
        <v>72</v>
      </c>
      <c r="M160" s="5"/>
      <c r="N160" s="5"/>
      <c r="O160" s="4" t="s">
        <v>21</v>
      </c>
      <c r="P160" s="4" t="s">
        <v>19</v>
      </c>
      <c r="Q160" s="4">
        <v>2</v>
      </c>
      <c r="R160" s="4">
        <v>0</v>
      </c>
      <c r="S160" s="4">
        <v>0</v>
      </c>
      <c r="T160" s="87">
        <f t="shared" ref="T160:T169" si="44">Q160+(R160+S160)/2</f>
        <v>2</v>
      </c>
      <c r="U160" s="10">
        <v>3</v>
      </c>
      <c r="V160" s="4" t="s">
        <v>48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31" t="s">
        <v>113</v>
      </c>
      <c r="B161" s="19"/>
      <c r="C161" s="19"/>
      <c r="D161" s="23" t="s">
        <v>18</v>
      </c>
      <c r="E161" s="23" t="s">
        <v>19</v>
      </c>
      <c r="F161" s="23"/>
      <c r="G161" s="23">
        <v>0</v>
      </c>
      <c r="H161" s="23">
        <v>0</v>
      </c>
      <c r="I161" s="50">
        <f t="shared" si="43"/>
        <v>0</v>
      </c>
      <c r="J161" s="23"/>
      <c r="K161" s="1"/>
      <c r="L161" s="9" t="s">
        <v>73</v>
      </c>
      <c r="M161" s="5"/>
      <c r="N161" s="5"/>
      <c r="O161" s="4" t="s">
        <v>21</v>
      </c>
      <c r="P161" s="4" t="s">
        <v>19</v>
      </c>
      <c r="Q161" s="4">
        <v>2</v>
      </c>
      <c r="R161" s="4">
        <v>0</v>
      </c>
      <c r="S161" s="4">
        <v>0</v>
      </c>
      <c r="T161" s="87">
        <f t="shared" si="44"/>
        <v>2</v>
      </c>
      <c r="U161" s="10">
        <v>3</v>
      </c>
      <c r="V161" s="4" t="s">
        <v>49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31" t="s">
        <v>114</v>
      </c>
      <c r="B162" s="19"/>
      <c r="C162" s="19"/>
      <c r="D162" s="23" t="s">
        <v>18</v>
      </c>
      <c r="E162" s="23" t="s">
        <v>19</v>
      </c>
      <c r="F162" s="23"/>
      <c r="G162" s="23">
        <v>0</v>
      </c>
      <c r="H162" s="23">
        <v>0</v>
      </c>
      <c r="I162" s="50">
        <f t="shared" si="43"/>
        <v>0</v>
      </c>
      <c r="J162" s="23"/>
      <c r="K162" s="1"/>
      <c r="L162" s="9" t="s">
        <v>74</v>
      </c>
      <c r="M162" s="5"/>
      <c r="N162" s="5"/>
      <c r="O162" s="4" t="s">
        <v>21</v>
      </c>
      <c r="P162" s="4" t="s">
        <v>19</v>
      </c>
      <c r="Q162" s="4">
        <v>2</v>
      </c>
      <c r="R162" s="4">
        <v>0</v>
      </c>
      <c r="S162" s="4">
        <v>0</v>
      </c>
      <c r="T162" s="87">
        <f t="shared" si="44"/>
        <v>2</v>
      </c>
      <c r="U162" s="10">
        <v>3</v>
      </c>
      <c r="V162" s="4" t="s">
        <v>84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31" t="s">
        <v>115</v>
      </c>
      <c r="B163" s="19"/>
      <c r="C163" s="19"/>
      <c r="D163" s="23" t="s">
        <v>18</v>
      </c>
      <c r="E163" s="23" t="s">
        <v>17</v>
      </c>
      <c r="F163" s="23"/>
      <c r="G163" s="23">
        <v>0</v>
      </c>
      <c r="H163" s="23">
        <v>0</v>
      </c>
      <c r="I163" s="50">
        <f t="shared" si="43"/>
        <v>0</v>
      </c>
      <c r="J163" s="23"/>
      <c r="K163" s="1"/>
      <c r="L163" s="9" t="s">
        <v>75</v>
      </c>
      <c r="M163" s="5"/>
      <c r="N163" s="5"/>
      <c r="O163" s="4" t="s">
        <v>21</v>
      </c>
      <c r="P163" s="4" t="s">
        <v>19</v>
      </c>
      <c r="Q163" s="4">
        <v>2</v>
      </c>
      <c r="R163" s="4">
        <v>0</v>
      </c>
      <c r="S163" s="4">
        <v>0</v>
      </c>
      <c r="T163" s="87">
        <f t="shared" si="44"/>
        <v>2</v>
      </c>
      <c r="U163" s="10">
        <v>3</v>
      </c>
      <c r="V163" s="4" t="s">
        <v>48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31" t="s">
        <v>116</v>
      </c>
      <c r="B164" s="19"/>
      <c r="C164" s="19"/>
      <c r="D164" s="23" t="s">
        <v>18</v>
      </c>
      <c r="E164" s="23" t="s">
        <v>17</v>
      </c>
      <c r="F164" s="23"/>
      <c r="G164" s="23">
        <v>0</v>
      </c>
      <c r="H164" s="23">
        <v>0</v>
      </c>
      <c r="I164" s="50">
        <f t="shared" si="43"/>
        <v>0</v>
      </c>
      <c r="J164" s="23"/>
      <c r="K164" s="1"/>
      <c r="L164" s="9" t="s">
        <v>76</v>
      </c>
      <c r="M164" s="5"/>
      <c r="N164" s="5"/>
      <c r="O164" s="4" t="s">
        <v>21</v>
      </c>
      <c r="P164" s="4" t="s">
        <v>19</v>
      </c>
      <c r="Q164" s="4">
        <v>2</v>
      </c>
      <c r="R164" s="4">
        <v>0</v>
      </c>
      <c r="S164" s="4">
        <v>0</v>
      </c>
      <c r="T164" s="87">
        <f t="shared" si="44"/>
        <v>2</v>
      </c>
      <c r="U164" s="10">
        <v>3</v>
      </c>
      <c r="V164" s="4" t="s">
        <v>84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31" t="s">
        <v>117</v>
      </c>
      <c r="B165" s="19"/>
      <c r="C165" s="19"/>
      <c r="D165" s="23" t="s">
        <v>18</v>
      </c>
      <c r="E165" s="23"/>
      <c r="F165" s="23"/>
      <c r="G165" s="23">
        <v>0</v>
      </c>
      <c r="H165" s="23">
        <v>0</v>
      </c>
      <c r="I165" s="50">
        <f t="shared" si="43"/>
        <v>0</v>
      </c>
      <c r="J165" s="23"/>
      <c r="K165" s="1"/>
      <c r="L165" s="9" t="s">
        <v>77</v>
      </c>
      <c r="M165" s="5"/>
      <c r="N165" s="5"/>
      <c r="O165" s="4" t="s">
        <v>21</v>
      </c>
      <c r="P165" s="4" t="s">
        <v>19</v>
      </c>
      <c r="Q165" s="4">
        <v>2</v>
      </c>
      <c r="R165" s="4">
        <v>0</v>
      </c>
      <c r="S165" s="4">
        <v>0</v>
      </c>
      <c r="T165" s="87">
        <f t="shared" si="44"/>
        <v>2</v>
      </c>
      <c r="U165" s="10">
        <v>3</v>
      </c>
      <c r="V165" s="4" t="s">
        <v>48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31" t="s">
        <v>118</v>
      </c>
      <c r="B166" s="19"/>
      <c r="C166" s="19"/>
      <c r="D166" s="23" t="s">
        <v>18</v>
      </c>
      <c r="E166" s="23"/>
      <c r="F166" s="23"/>
      <c r="G166" s="23">
        <v>0</v>
      </c>
      <c r="H166" s="23">
        <v>0</v>
      </c>
      <c r="I166" s="50">
        <f t="shared" si="43"/>
        <v>0</v>
      </c>
      <c r="J166" s="23"/>
      <c r="K166" s="1"/>
      <c r="L166" s="9" t="s">
        <v>78</v>
      </c>
      <c r="M166" s="5"/>
      <c r="N166" s="5"/>
      <c r="O166" s="4" t="s">
        <v>21</v>
      </c>
      <c r="P166" s="4" t="s">
        <v>19</v>
      </c>
      <c r="Q166" s="4">
        <v>2</v>
      </c>
      <c r="R166" s="4">
        <v>0</v>
      </c>
      <c r="S166" s="4">
        <v>0</v>
      </c>
      <c r="T166" s="87">
        <f t="shared" si="44"/>
        <v>2</v>
      </c>
      <c r="U166" s="10">
        <v>3</v>
      </c>
      <c r="V166" s="4" t="s">
        <v>48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31" t="s">
        <v>119</v>
      </c>
      <c r="B167" s="19"/>
      <c r="C167" s="19"/>
      <c r="D167" s="23" t="s">
        <v>18</v>
      </c>
      <c r="E167" s="23"/>
      <c r="F167" s="23"/>
      <c r="G167" s="23">
        <v>0</v>
      </c>
      <c r="H167" s="23">
        <v>0</v>
      </c>
      <c r="I167" s="50">
        <f t="shared" si="43"/>
        <v>0</v>
      </c>
      <c r="J167" s="23"/>
      <c r="K167" s="1"/>
      <c r="L167" s="9" t="s">
        <v>79</v>
      </c>
      <c r="M167" s="5"/>
      <c r="N167" s="5"/>
      <c r="O167" s="4" t="s">
        <v>21</v>
      </c>
      <c r="P167" s="4" t="s">
        <v>19</v>
      </c>
      <c r="Q167" s="4">
        <v>2</v>
      </c>
      <c r="R167" s="4">
        <v>0</v>
      </c>
      <c r="S167" s="4">
        <v>0</v>
      </c>
      <c r="T167" s="87">
        <f t="shared" si="44"/>
        <v>2</v>
      </c>
      <c r="U167" s="10">
        <v>3</v>
      </c>
      <c r="V167" s="4" t="s">
        <v>49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31" t="s">
        <v>120</v>
      </c>
      <c r="B168" s="19"/>
      <c r="C168" s="19"/>
      <c r="D168" s="23" t="s">
        <v>18</v>
      </c>
      <c r="E168" s="23"/>
      <c r="F168" s="23"/>
      <c r="G168" s="23">
        <v>0</v>
      </c>
      <c r="H168" s="23">
        <v>0</v>
      </c>
      <c r="I168" s="50">
        <f t="shared" si="43"/>
        <v>0</v>
      </c>
      <c r="J168" s="23"/>
      <c r="K168" s="1"/>
      <c r="L168" s="9" t="s">
        <v>80</v>
      </c>
      <c r="M168" s="5"/>
      <c r="N168" s="5"/>
      <c r="O168" s="4" t="s">
        <v>21</v>
      </c>
      <c r="P168" s="4" t="s">
        <v>19</v>
      </c>
      <c r="Q168" s="4">
        <v>2</v>
      </c>
      <c r="R168" s="4">
        <v>0</v>
      </c>
      <c r="S168" s="4">
        <v>0</v>
      </c>
      <c r="T168" s="87">
        <f t="shared" si="44"/>
        <v>2</v>
      </c>
      <c r="U168" s="10">
        <v>3</v>
      </c>
      <c r="V168" s="4" t="s">
        <v>48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31" t="s">
        <v>121</v>
      </c>
      <c r="B169" s="19"/>
      <c r="C169" s="19"/>
      <c r="D169" s="23" t="s">
        <v>18</v>
      </c>
      <c r="E169" s="23"/>
      <c r="F169" s="23"/>
      <c r="G169" s="23">
        <v>0</v>
      </c>
      <c r="H169" s="23">
        <v>0</v>
      </c>
      <c r="I169" s="50">
        <f t="shared" si="43"/>
        <v>0</v>
      </c>
      <c r="J169" s="23"/>
      <c r="K169" s="1"/>
      <c r="L169" s="9" t="s">
        <v>81</v>
      </c>
      <c r="M169" s="5"/>
      <c r="N169" s="5"/>
      <c r="O169" s="4" t="s">
        <v>21</v>
      </c>
      <c r="P169" s="4" t="s">
        <v>19</v>
      </c>
      <c r="Q169" s="4">
        <v>2</v>
      </c>
      <c r="R169" s="4">
        <v>0</v>
      </c>
      <c r="S169" s="4">
        <v>0</v>
      </c>
      <c r="T169" s="87">
        <f t="shared" si="44"/>
        <v>2</v>
      </c>
      <c r="U169" s="10">
        <v>3</v>
      </c>
      <c r="V169" s="4" t="s">
        <v>48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1:33" ht="15.95" customHeight="1" x14ac:dyDescent="0.2">
      <c r="A1020" s="6"/>
      <c r="B1020" s="1"/>
      <c r="C1020" s="1"/>
      <c r="D1020" s="7"/>
      <c r="E1020" s="1"/>
      <c r="F1020" s="7"/>
      <c r="G1020" s="7"/>
      <c r="H1020" s="7"/>
      <c r="I1020" s="7"/>
      <c r="J1020" s="7"/>
      <c r="K1020" s="1"/>
      <c r="L1020" s="6"/>
      <c r="M1020" s="1"/>
      <c r="N1020" s="1"/>
      <c r="O1020" s="7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1:33" ht="15.95" customHeight="1" x14ac:dyDescent="0.2">
      <c r="A1021" s="6"/>
      <c r="B1021" s="1"/>
      <c r="C1021" s="1"/>
      <c r="D1021" s="7"/>
      <c r="E1021" s="1"/>
      <c r="F1021" s="7"/>
      <c r="G1021" s="7"/>
      <c r="H1021" s="7"/>
      <c r="I1021" s="7"/>
      <c r="J1021" s="7"/>
      <c r="K1021" s="1"/>
      <c r="L1021" s="6"/>
      <c r="M1021" s="1"/>
      <c r="N1021" s="1"/>
      <c r="O1021" s="7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1:33" ht="15.95" customHeight="1" x14ac:dyDescent="0.2">
      <c r="A1022" s="6"/>
      <c r="B1022" s="1"/>
      <c r="C1022" s="1"/>
      <c r="D1022" s="7"/>
      <c r="E1022" s="1"/>
      <c r="F1022" s="7"/>
      <c r="G1022" s="7"/>
      <c r="H1022" s="7"/>
      <c r="I1022" s="7"/>
      <c r="J1022" s="7"/>
      <c r="K1022" s="1"/>
      <c r="L1022" s="6"/>
      <c r="M1022" s="1"/>
      <c r="N1022" s="1"/>
      <c r="O1022" s="7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1:33" ht="15.95" customHeight="1" x14ac:dyDescent="0.2">
      <c r="A1023" s="6"/>
      <c r="B1023" s="1"/>
      <c r="C1023" s="1"/>
      <c r="D1023" s="7"/>
      <c r="E1023" s="1"/>
      <c r="F1023" s="7"/>
      <c r="G1023" s="7"/>
      <c r="H1023" s="7"/>
      <c r="I1023" s="7"/>
      <c r="J1023" s="7"/>
      <c r="K1023" s="1"/>
      <c r="L1023" s="6"/>
      <c r="M1023" s="1"/>
      <c r="N1023" s="1"/>
      <c r="O1023" s="7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1:33" ht="15.95" customHeight="1" x14ac:dyDescent="0.2">
      <c r="A1024" s="6"/>
      <c r="B1024" s="1"/>
      <c r="C1024" s="1"/>
      <c r="D1024" s="7"/>
      <c r="E1024" s="1"/>
      <c r="F1024" s="7"/>
      <c r="G1024" s="7"/>
      <c r="H1024" s="7"/>
      <c r="I1024" s="7"/>
      <c r="J1024" s="7"/>
      <c r="K1024" s="1"/>
      <c r="L1024" s="6"/>
      <c r="M1024" s="1"/>
      <c r="N1024" s="1"/>
      <c r="O1024" s="7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1:33" ht="15.95" customHeight="1" x14ac:dyDescent="0.2">
      <c r="A1025" s="6"/>
      <c r="B1025" s="1"/>
      <c r="C1025" s="1"/>
      <c r="D1025" s="7"/>
      <c r="E1025" s="1"/>
      <c r="F1025" s="7"/>
      <c r="G1025" s="7"/>
      <c r="H1025" s="7"/>
      <c r="I1025" s="7"/>
      <c r="J1025" s="7"/>
      <c r="K1025" s="1"/>
      <c r="L1025" s="6"/>
      <c r="M1025" s="1"/>
      <c r="N1025" s="1"/>
      <c r="O1025" s="7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1:33" ht="15.95" customHeight="1" x14ac:dyDescent="0.2">
      <c r="A1026" s="6"/>
      <c r="B1026" s="1"/>
      <c r="C1026" s="1"/>
      <c r="D1026" s="7"/>
      <c r="E1026" s="1"/>
      <c r="F1026" s="7"/>
      <c r="G1026" s="7"/>
      <c r="H1026" s="7"/>
      <c r="I1026" s="7"/>
      <c r="J1026" s="7"/>
      <c r="K1026" s="1"/>
      <c r="L1026" s="6"/>
      <c r="M1026" s="1"/>
      <c r="N1026" s="1"/>
      <c r="O1026" s="7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1:33" ht="15.95" customHeight="1" x14ac:dyDescent="0.2">
      <c r="A1027" s="6"/>
      <c r="B1027" s="1"/>
      <c r="C1027" s="1"/>
      <c r="D1027" s="7"/>
      <c r="E1027" s="1"/>
      <c r="F1027" s="7"/>
      <c r="G1027" s="7"/>
      <c r="H1027" s="7"/>
      <c r="I1027" s="7"/>
      <c r="J1027" s="7"/>
      <c r="K1027" s="1"/>
      <c r="L1027" s="6"/>
      <c r="M1027" s="1"/>
      <c r="N1027" s="1"/>
      <c r="O1027" s="7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1:33" ht="15.95" customHeight="1" x14ac:dyDescent="0.2">
      <c r="A1028" s="6"/>
      <c r="B1028" s="1"/>
      <c r="C1028" s="1"/>
      <c r="D1028" s="7"/>
      <c r="E1028" s="1"/>
      <c r="F1028" s="7"/>
      <c r="G1028" s="7"/>
      <c r="H1028" s="7"/>
      <c r="I1028" s="7"/>
      <c r="J1028" s="7"/>
      <c r="K1028" s="1"/>
      <c r="L1028" s="6"/>
      <c r="M1028" s="1"/>
      <c r="N1028" s="1"/>
      <c r="O1028" s="7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1:33" ht="15.95" customHeight="1" x14ac:dyDescent="0.2">
      <c r="A1029" s="6"/>
      <c r="B1029" s="1"/>
      <c r="C1029" s="1"/>
      <c r="D1029" s="7"/>
      <c r="E1029" s="1"/>
      <c r="F1029" s="7"/>
      <c r="G1029" s="7"/>
      <c r="H1029" s="7"/>
      <c r="I1029" s="7"/>
      <c r="J1029" s="7"/>
      <c r="K1029" s="1"/>
      <c r="L1029" s="6"/>
      <c r="M1029" s="1"/>
      <c r="N1029" s="1"/>
      <c r="O1029" s="7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1:33" ht="15.95" customHeight="1" x14ac:dyDescent="0.2">
      <c r="A1030" s="6"/>
      <c r="B1030" s="1"/>
      <c r="C1030" s="1"/>
      <c r="D1030" s="7"/>
      <c r="E1030" s="1"/>
      <c r="F1030" s="7"/>
      <c r="G1030" s="7"/>
      <c r="H1030" s="7"/>
      <c r="I1030" s="7"/>
      <c r="J1030" s="7"/>
      <c r="K1030" s="1"/>
      <c r="L1030" s="6"/>
      <c r="M1030" s="1"/>
      <c r="N1030" s="1"/>
      <c r="O1030" s="7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1:33" ht="15.95" customHeight="1" x14ac:dyDescent="0.2">
      <c r="A1031" s="6"/>
      <c r="B1031" s="1"/>
      <c r="C1031" s="1"/>
      <c r="D1031" s="7"/>
      <c r="E1031" s="1"/>
      <c r="F1031" s="7"/>
      <c r="G1031" s="7"/>
      <c r="H1031" s="7"/>
      <c r="I1031" s="7"/>
      <c r="J1031" s="7"/>
      <c r="K1031" s="1"/>
      <c r="L1031" s="6"/>
      <c r="M1031" s="1"/>
      <c r="N1031" s="1"/>
      <c r="O1031" s="7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1:33" ht="15.95" customHeight="1" x14ac:dyDescent="0.2">
      <c r="A1032" s="6"/>
      <c r="B1032" s="1"/>
      <c r="C1032" s="1"/>
      <c r="D1032" s="7"/>
      <c r="E1032" s="1"/>
      <c r="F1032" s="7"/>
      <c r="G1032" s="7"/>
      <c r="H1032" s="7"/>
      <c r="I1032" s="7"/>
      <c r="J1032" s="7"/>
      <c r="K1032" s="1"/>
      <c r="L1032" s="6"/>
      <c r="M1032" s="1"/>
      <c r="N1032" s="1"/>
      <c r="O1032" s="7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1:33" ht="15.95" customHeight="1" x14ac:dyDescent="0.2">
      <c r="A1033" s="6"/>
      <c r="B1033" s="1"/>
      <c r="C1033" s="1"/>
      <c r="D1033" s="7"/>
      <c r="E1033" s="1"/>
      <c r="F1033" s="7"/>
      <c r="G1033" s="7"/>
      <c r="H1033" s="7"/>
      <c r="I1033" s="7"/>
      <c r="J1033" s="7"/>
      <c r="K1033" s="1"/>
      <c r="L1033" s="6"/>
      <c r="M1033" s="1"/>
      <c r="N1033" s="1"/>
      <c r="O1033" s="7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1:33" ht="15.95" customHeight="1" x14ac:dyDescent="0.2">
      <c r="A1034" s="6"/>
      <c r="B1034" s="1"/>
      <c r="C1034" s="1"/>
      <c r="D1034" s="7"/>
      <c r="E1034" s="1"/>
      <c r="F1034" s="7"/>
      <c r="G1034" s="7"/>
      <c r="H1034" s="7"/>
      <c r="I1034" s="7"/>
      <c r="J1034" s="7"/>
      <c r="K1034" s="1"/>
      <c r="L1034" s="6"/>
      <c r="M1034" s="1"/>
      <c r="N1034" s="1"/>
      <c r="O1034" s="7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1:33" ht="15.95" customHeight="1" x14ac:dyDescent="0.2">
      <c r="A1035" s="6"/>
      <c r="B1035" s="1"/>
      <c r="C1035" s="1"/>
      <c r="D1035" s="7"/>
      <c r="E1035" s="1"/>
      <c r="F1035" s="7"/>
      <c r="G1035" s="7"/>
      <c r="H1035" s="7"/>
      <c r="I1035" s="7"/>
      <c r="J1035" s="7"/>
      <c r="K1035" s="1"/>
      <c r="L1035" s="6"/>
      <c r="M1035" s="1"/>
      <c r="N1035" s="1"/>
      <c r="O1035" s="7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1:33" ht="15.95" customHeight="1" x14ac:dyDescent="0.2">
      <c r="A1036" s="6"/>
      <c r="B1036" s="1"/>
      <c r="C1036" s="1"/>
      <c r="D1036" s="7"/>
      <c r="E1036" s="1"/>
      <c r="F1036" s="7"/>
      <c r="G1036" s="7"/>
      <c r="H1036" s="7"/>
      <c r="I1036" s="7"/>
      <c r="J1036" s="7"/>
      <c r="K1036" s="1"/>
      <c r="L1036" s="6"/>
      <c r="M1036" s="1"/>
      <c r="N1036" s="1"/>
      <c r="O1036" s="7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1:33" ht="15.95" customHeight="1" x14ac:dyDescent="0.2">
      <c r="A1037" s="6"/>
      <c r="B1037" s="1"/>
      <c r="C1037" s="1"/>
      <c r="D1037" s="7"/>
      <c r="E1037" s="1"/>
      <c r="F1037" s="7"/>
      <c r="G1037" s="7"/>
      <c r="H1037" s="7"/>
      <c r="I1037" s="7"/>
      <c r="J1037" s="7"/>
      <c r="K1037" s="1"/>
      <c r="L1037" s="6"/>
      <c r="M1037" s="1"/>
      <c r="N1037" s="1"/>
      <c r="O1037" s="7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1:33" ht="15.95" customHeight="1" x14ac:dyDescent="0.2">
      <c r="A1038" s="6"/>
      <c r="B1038" s="1"/>
      <c r="C1038" s="1"/>
      <c r="D1038" s="7"/>
      <c r="E1038" s="1"/>
      <c r="F1038" s="7"/>
      <c r="G1038" s="7"/>
      <c r="H1038" s="7"/>
      <c r="I1038" s="7"/>
      <c r="J1038" s="7"/>
      <c r="K1038" s="1"/>
      <c r="L1038" s="6"/>
      <c r="M1038" s="1"/>
      <c r="N1038" s="1"/>
      <c r="O1038" s="7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1:33" ht="15.95" customHeight="1" x14ac:dyDescent="0.2">
      <c r="A1039" s="6"/>
      <c r="B1039" s="1"/>
      <c r="C1039" s="1"/>
      <c r="D1039" s="7"/>
      <c r="E1039" s="1"/>
      <c r="F1039" s="7"/>
      <c r="G1039" s="7"/>
      <c r="H1039" s="7"/>
      <c r="I1039" s="7"/>
      <c r="J1039" s="7"/>
      <c r="K1039" s="1"/>
      <c r="L1039" s="6"/>
      <c r="M1039" s="1"/>
      <c r="N1039" s="1"/>
      <c r="O1039" s="7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1:33" ht="15.95" customHeight="1" x14ac:dyDescent="0.2">
      <c r="A1040" s="6"/>
      <c r="B1040" s="1"/>
      <c r="C1040" s="1"/>
      <c r="D1040" s="7"/>
      <c r="E1040" s="1"/>
      <c r="F1040" s="7"/>
      <c r="G1040" s="7"/>
      <c r="H1040" s="7"/>
      <c r="I1040" s="7"/>
      <c r="J1040" s="7"/>
      <c r="K1040" s="1"/>
      <c r="L1040" s="6"/>
      <c r="M1040" s="1"/>
      <c r="N1040" s="1"/>
      <c r="O1040" s="7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1:33" ht="15.95" customHeight="1" x14ac:dyDescent="0.2">
      <c r="A1041" s="6"/>
      <c r="B1041" s="1"/>
      <c r="C1041" s="1"/>
      <c r="D1041" s="7"/>
      <c r="E1041" s="1"/>
      <c r="F1041" s="7"/>
      <c r="G1041" s="7"/>
      <c r="H1041" s="7"/>
      <c r="I1041" s="7"/>
      <c r="J1041" s="7"/>
      <c r="K1041" s="1"/>
      <c r="L1041" s="6"/>
      <c r="M1041" s="1"/>
      <c r="N1041" s="1"/>
      <c r="O1041" s="7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1:33" ht="15.95" customHeight="1" x14ac:dyDescent="0.2">
      <c r="A1042" s="6"/>
      <c r="B1042" s="1"/>
      <c r="C1042" s="1"/>
      <c r="D1042" s="7"/>
      <c r="E1042" s="1"/>
      <c r="F1042" s="7"/>
      <c r="G1042" s="7"/>
      <c r="H1042" s="7"/>
      <c r="I1042" s="7"/>
      <c r="J1042" s="7"/>
      <c r="K1042" s="1"/>
      <c r="L1042" s="6"/>
      <c r="M1042" s="1"/>
      <c r="N1042" s="1"/>
      <c r="O1042" s="7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1:33" ht="15.95" customHeight="1" x14ac:dyDescent="0.2">
      <c r="A1043" s="6"/>
      <c r="B1043" s="1"/>
      <c r="C1043" s="1"/>
      <c r="D1043" s="7"/>
      <c r="E1043" s="1"/>
      <c r="F1043" s="7"/>
      <c r="G1043" s="7"/>
      <c r="H1043" s="7"/>
      <c r="I1043" s="7"/>
      <c r="J1043" s="7"/>
      <c r="K1043" s="1"/>
      <c r="L1043" s="6"/>
      <c r="M1043" s="1"/>
      <c r="N1043" s="1"/>
      <c r="O1043" s="7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1:33" ht="15.95" customHeight="1" x14ac:dyDescent="0.2">
      <c r="A1044" s="6"/>
      <c r="B1044" s="1"/>
      <c r="C1044" s="1"/>
      <c r="D1044" s="7"/>
      <c r="E1044" s="1"/>
      <c r="F1044" s="7"/>
      <c r="G1044" s="7"/>
      <c r="H1044" s="7"/>
      <c r="I1044" s="7"/>
      <c r="J1044" s="7"/>
      <c r="K1044" s="1"/>
      <c r="L1044" s="6"/>
      <c r="M1044" s="1"/>
      <c r="N1044" s="1"/>
      <c r="O1044" s="7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1:33" ht="15.95" customHeight="1" x14ac:dyDescent="0.2">
      <c r="A1045" s="6"/>
      <c r="B1045" s="1"/>
      <c r="C1045" s="1"/>
      <c r="D1045" s="7"/>
      <c r="E1045" s="1"/>
      <c r="F1045" s="7"/>
      <c r="G1045" s="7"/>
      <c r="H1045" s="7"/>
      <c r="I1045" s="7"/>
      <c r="J1045" s="7"/>
      <c r="K1045" s="1"/>
      <c r="L1045" s="6"/>
      <c r="M1045" s="1"/>
      <c r="N1045" s="1"/>
      <c r="O1045" s="7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1:33" ht="15.95" customHeight="1" x14ac:dyDescent="0.2">
      <c r="A1046" s="6"/>
      <c r="B1046" s="1"/>
      <c r="C1046" s="1"/>
      <c r="D1046" s="7"/>
      <c r="E1046" s="1"/>
      <c r="F1046" s="7"/>
      <c r="G1046" s="7"/>
      <c r="H1046" s="7"/>
      <c r="I1046" s="7"/>
      <c r="J1046" s="7"/>
      <c r="K1046" s="1"/>
      <c r="L1046" s="6"/>
      <c r="M1046" s="1"/>
      <c r="N1046" s="1"/>
      <c r="O1046" s="7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1:33" ht="15.95" customHeight="1" x14ac:dyDescent="0.2">
      <c r="A1047" s="6"/>
      <c r="B1047" s="1"/>
      <c r="C1047" s="1"/>
      <c r="D1047" s="7"/>
      <c r="E1047" s="1"/>
      <c r="F1047" s="7"/>
      <c r="G1047" s="7"/>
      <c r="H1047" s="7"/>
      <c r="I1047" s="7"/>
      <c r="J1047" s="7"/>
      <c r="K1047" s="1"/>
      <c r="L1047" s="6"/>
      <c r="M1047" s="1"/>
      <c r="N1047" s="1"/>
      <c r="O1047" s="7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</row>
    <row r="1048" spans="1:33" ht="15.95" customHeight="1" x14ac:dyDescent="0.2">
      <c r="A1048" s="6"/>
      <c r="B1048" s="1"/>
      <c r="C1048" s="1"/>
      <c r="D1048" s="7"/>
      <c r="E1048" s="1"/>
      <c r="F1048" s="7"/>
      <c r="G1048" s="7"/>
      <c r="H1048" s="7"/>
      <c r="I1048" s="7"/>
      <c r="J1048" s="7"/>
      <c r="K1048" s="1"/>
      <c r="L1048" s="6"/>
      <c r="M1048" s="1"/>
      <c r="N1048" s="1"/>
      <c r="O1048" s="7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</row>
    <row r="1049" spans="1:33" ht="15.95" customHeight="1" x14ac:dyDescent="0.2">
      <c r="A1049" s="6"/>
      <c r="B1049" s="1"/>
      <c r="C1049" s="1"/>
      <c r="D1049" s="7"/>
      <c r="E1049" s="1"/>
      <c r="F1049" s="7"/>
      <c r="G1049" s="7"/>
      <c r="H1049" s="7"/>
      <c r="I1049" s="7"/>
      <c r="J1049" s="7"/>
      <c r="K1049" s="1"/>
      <c r="L1049" s="6"/>
      <c r="M1049" s="1"/>
      <c r="N1049" s="1"/>
      <c r="O1049" s="7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</row>
    <row r="1050" spans="1:33" ht="15.95" customHeight="1" x14ac:dyDescent="0.2">
      <c r="A1050" s="6"/>
      <c r="B1050" s="1"/>
      <c r="C1050" s="1"/>
      <c r="D1050" s="7"/>
      <c r="E1050" s="1"/>
      <c r="F1050" s="7"/>
      <c r="G1050" s="7"/>
      <c r="H1050" s="7"/>
      <c r="I1050" s="7"/>
      <c r="J1050" s="7"/>
      <c r="K1050" s="1"/>
      <c r="L1050" s="6"/>
      <c r="M1050" s="1"/>
      <c r="N1050" s="1"/>
      <c r="O1050" s="7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</row>
    <row r="1051" spans="1:33" ht="15.95" customHeight="1" x14ac:dyDescent="0.2">
      <c r="A1051" s="6"/>
      <c r="B1051" s="1"/>
      <c r="C1051" s="1"/>
      <c r="D1051" s="7"/>
      <c r="E1051" s="1"/>
      <c r="F1051" s="7"/>
      <c r="G1051" s="7"/>
      <c r="H1051" s="7"/>
      <c r="I1051" s="7"/>
      <c r="J1051" s="7"/>
      <c r="K1051" s="1"/>
      <c r="L1051" s="6"/>
      <c r="M1051" s="1"/>
      <c r="N1051" s="1"/>
      <c r="O1051" s="7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</row>
    <row r="1052" spans="1:33" ht="15.95" customHeight="1" x14ac:dyDescent="0.2">
      <c r="A1052" s="6"/>
      <c r="B1052" s="1"/>
      <c r="C1052" s="1"/>
      <c r="D1052" s="7"/>
      <c r="E1052" s="1"/>
      <c r="F1052" s="7"/>
      <c r="G1052" s="7"/>
      <c r="H1052" s="7"/>
      <c r="I1052" s="7"/>
      <c r="J1052" s="7"/>
      <c r="K1052" s="1"/>
      <c r="L1052" s="6"/>
      <c r="M1052" s="1"/>
      <c r="N1052" s="1"/>
      <c r="O1052" s="7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</row>
    <row r="1053" spans="1:33" ht="15.95" customHeight="1" x14ac:dyDescent="0.2">
      <c r="A1053" s="6"/>
      <c r="B1053" s="1"/>
      <c r="C1053" s="1"/>
      <c r="D1053" s="7"/>
      <c r="E1053" s="1"/>
      <c r="F1053" s="7"/>
      <c r="G1053" s="7"/>
      <c r="H1053" s="7"/>
      <c r="I1053" s="7"/>
      <c r="J1053" s="7"/>
      <c r="K1053" s="1"/>
      <c r="L1053" s="6"/>
      <c r="M1053" s="1"/>
      <c r="N1053" s="1"/>
      <c r="O1053" s="7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</row>
    <row r="1054" spans="1:33" ht="15.95" customHeight="1" x14ac:dyDescent="0.2">
      <c r="A1054" s="6"/>
      <c r="B1054" s="1"/>
      <c r="C1054" s="1"/>
      <c r="D1054" s="7"/>
      <c r="E1054" s="1"/>
      <c r="F1054" s="7"/>
      <c r="G1054" s="7"/>
      <c r="H1054" s="7"/>
      <c r="I1054" s="7"/>
      <c r="J1054" s="7"/>
      <c r="K1054" s="1"/>
      <c r="L1054" s="6"/>
      <c r="M1054" s="1"/>
      <c r="N1054" s="1"/>
      <c r="O1054" s="7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</row>
    <row r="1055" spans="1:33" ht="15.95" customHeight="1" x14ac:dyDescent="0.2">
      <c r="A1055" s="6"/>
      <c r="B1055" s="1"/>
      <c r="C1055" s="1"/>
      <c r="D1055" s="7"/>
      <c r="E1055" s="1"/>
      <c r="F1055" s="7"/>
      <c r="G1055" s="7"/>
      <c r="H1055" s="7"/>
      <c r="I1055" s="7"/>
      <c r="J1055" s="7"/>
      <c r="K1055" s="1"/>
      <c r="L1055" s="6"/>
      <c r="M1055" s="1"/>
      <c r="N1055" s="1"/>
      <c r="O1055" s="7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</row>
    <row r="1056" spans="1:33" ht="15.95" customHeight="1" x14ac:dyDescent="0.2">
      <c r="A1056" s="6"/>
      <c r="B1056" s="1"/>
      <c r="C1056" s="1"/>
      <c r="D1056" s="7"/>
      <c r="E1056" s="1"/>
      <c r="F1056" s="7"/>
      <c r="G1056" s="7"/>
      <c r="H1056" s="7"/>
      <c r="I1056" s="7"/>
      <c r="J1056" s="7"/>
      <c r="K1056" s="1"/>
      <c r="L1056" s="6"/>
      <c r="M1056" s="1"/>
      <c r="N1056" s="1"/>
      <c r="O1056" s="7"/>
      <c r="P1056" s="1"/>
      <c r="Q1056" s="1"/>
      <c r="R1056" s="1"/>
      <c r="S1056" s="1"/>
      <c r="T1056" s="1"/>
      <c r="U1056" s="1"/>
      <c r="V1056" s="1"/>
      <c r="AE1056" s="1"/>
      <c r="AF1056" s="1"/>
      <c r="AG1056" s="1"/>
    </row>
  </sheetData>
  <sheetProtection algorithmName="SHA-512" hashValue="pemTqYDI/e3sUI9olbuetd/wSyvjYnrBqyYOFT08ijAo1RlBaor/0/duAcjgvMuAOev2kX44w+vpu2PZ9Lq3aA==" saltValue="+a2/b1GCQbecDdGP3UZGFA==" spinCount="100000" sheet="1" selectLockedCells="1" autoFilter="0" pivotTables="0"/>
  <mergeCells count="37">
    <mergeCell ref="A123:J123"/>
    <mergeCell ref="L123:U123"/>
    <mergeCell ref="A139:J139"/>
    <mergeCell ref="L139:U139"/>
    <mergeCell ref="W99:AD99"/>
    <mergeCell ref="A101:J101"/>
    <mergeCell ref="L101:U101"/>
    <mergeCell ref="A112:J112"/>
    <mergeCell ref="L112:U112"/>
    <mergeCell ref="A99:U99"/>
    <mergeCell ref="A52:J52"/>
    <mergeCell ref="L52:U52"/>
    <mergeCell ref="A73:U73"/>
    <mergeCell ref="A74:J74"/>
    <mergeCell ref="L74:U74"/>
    <mergeCell ref="A51:U51"/>
    <mergeCell ref="A2:A4"/>
    <mergeCell ref="B2:U2"/>
    <mergeCell ref="B4:U4"/>
    <mergeCell ref="A5:U5"/>
    <mergeCell ref="D3:M3"/>
    <mergeCell ref="A158:J158"/>
    <mergeCell ref="L158:V158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9:U29"/>
    <mergeCell ref="A30:J30"/>
    <mergeCell ref="L30:U30"/>
  </mergeCells>
  <conditionalFormatting sqref="W13:AC15">
    <cfRule type="expression" dxfId="247" priority="295">
      <formula>$X$13:$X$15="ÜS"</formula>
    </cfRule>
    <cfRule type="expression" dxfId="246" priority="296">
      <formula>$X$13:$X$15="S"</formula>
    </cfRule>
  </conditionalFormatting>
  <conditionalFormatting sqref="A11:J11 A113:J122 A18:J24 I12 A12:H17">
    <cfRule type="expression" dxfId="245" priority="292">
      <formula>$D11="ÜS"</formula>
    </cfRule>
    <cfRule type="expression" dxfId="244" priority="293">
      <formula>$D11="S"</formula>
    </cfRule>
    <cfRule type="expression" dxfId="243" priority="294">
      <formula>$D11="OZ"</formula>
    </cfRule>
  </conditionalFormatting>
  <conditionalFormatting sqref="A32 A35:J46 D32:J34">
    <cfRule type="expression" dxfId="242" priority="286">
      <formula>$D32="ÜS"</formula>
    </cfRule>
    <cfRule type="expression" dxfId="241" priority="287">
      <formula>$D32="S"</formula>
    </cfRule>
    <cfRule type="expression" dxfId="240" priority="288">
      <formula>$D32="OZ"</formula>
    </cfRule>
  </conditionalFormatting>
  <conditionalFormatting sqref="A54:J68">
    <cfRule type="expression" dxfId="239" priority="283">
      <formula>$D54="ÜS"</formula>
    </cfRule>
    <cfRule type="expression" dxfId="238" priority="284">
      <formula>$D54="S"</formula>
    </cfRule>
    <cfRule type="expression" dxfId="237" priority="285">
      <formula>$D54="OZ"</formula>
    </cfRule>
  </conditionalFormatting>
  <conditionalFormatting sqref="A76:J90">
    <cfRule type="expression" dxfId="236" priority="280">
      <formula>$D76="ÜS"</formula>
    </cfRule>
    <cfRule type="expression" dxfId="235" priority="281">
      <formula>$D76="S"</formula>
    </cfRule>
    <cfRule type="expression" dxfId="234" priority="282">
      <formula>$D76="OZ"</formula>
    </cfRule>
  </conditionalFormatting>
  <conditionalFormatting sqref="A102:J102 A104:J111 B103:J103">
    <cfRule type="expression" dxfId="233" priority="265">
      <formula>$D102="ÜS"</formula>
    </cfRule>
    <cfRule type="expression" dxfId="232" priority="266">
      <formula>$D102="S"</formula>
    </cfRule>
    <cfRule type="expression" dxfId="231" priority="267">
      <formula>$D102="OZ"</formula>
    </cfRule>
  </conditionalFormatting>
  <conditionalFormatting sqref="A124:J134 A137:J138 A135:B135 D135:J135 C136:J136">
    <cfRule type="expression" dxfId="230" priority="259">
      <formula>$D124="ÜS"</formula>
    </cfRule>
    <cfRule type="expression" dxfId="229" priority="260">
      <formula>$D124="S"</formula>
    </cfRule>
    <cfRule type="expression" dxfId="228" priority="261">
      <formula>$D124="OZ"</formula>
    </cfRule>
  </conditionalFormatting>
  <conditionalFormatting sqref="C143:D143 A152:J154 A151 C151:J151 A143:A148 C148:D148 A140:D142 D149:D150 A144:D147 F140:J150">
    <cfRule type="expression" dxfId="227" priority="256">
      <formula>$D140="ÜS"</formula>
    </cfRule>
    <cfRule type="expression" dxfId="226" priority="257">
      <formula>$D140="S"</formula>
    </cfRule>
    <cfRule type="expression" dxfId="225" priority="258">
      <formula>$D140="OZ"</formula>
    </cfRule>
  </conditionalFormatting>
  <conditionalFormatting sqref="L11:U15 L113:U122 L16:M17 O16:U17 L18:U24">
    <cfRule type="expression" dxfId="224" priority="241">
      <formula>$O11="ÜS"</formula>
    </cfRule>
    <cfRule type="expression" dxfId="223" priority="242">
      <formula>$O11="S"</formula>
    </cfRule>
    <cfRule type="expression" dxfId="222" priority="243">
      <formula>$O11="OZ"</formula>
    </cfRule>
  </conditionalFormatting>
  <conditionalFormatting sqref="L32:U46">
    <cfRule type="expression" dxfId="221" priority="238">
      <formula>$O32="ÜS"</formula>
    </cfRule>
    <cfRule type="expression" dxfId="220" priority="239">
      <formula>$O32="S"</formula>
    </cfRule>
    <cfRule type="expression" dxfId="219" priority="240">
      <formula>$O32="OZ"</formula>
    </cfRule>
  </conditionalFormatting>
  <conditionalFormatting sqref="L54:U68">
    <cfRule type="expression" dxfId="218" priority="235">
      <formula>$O54="ÜS"</formula>
    </cfRule>
    <cfRule type="expression" dxfId="217" priority="236">
      <formula>$O54="S"</formula>
    </cfRule>
    <cfRule type="expression" dxfId="216" priority="237">
      <formula>$O54="OZ"</formula>
    </cfRule>
  </conditionalFormatting>
  <conditionalFormatting sqref="L76:U90">
    <cfRule type="expression" dxfId="215" priority="232">
      <formula>$O76="ÜS"</formula>
    </cfRule>
    <cfRule type="expression" dxfId="214" priority="233">
      <formula>$O76="S"</formula>
    </cfRule>
    <cfRule type="expression" dxfId="213" priority="234">
      <formula>$O76="OZ"</formula>
    </cfRule>
  </conditionalFormatting>
  <conditionalFormatting sqref="M104:U104 M105:N110 L105:L111 T105:U110 M102:O103 Q102:U103">
    <cfRule type="expression" dxfId="212" priority="229">
      <formula>$O102="ÜS"</formula>
    </cfRule>
    <cfRule type="expression" dxfId="211" priority="230">
      <formula>$O102="S"</formula>
    </cfRule>
    <cfRule type="expression" dxfId="210" priority="231">
      <formula>$O102="OZ"</formula>
    </cfRule>
  </conditionalFormatting>
  <conditionalFormatting sqref="M111:U111">
    <cfRule type="expression" dxfId="209" priority="226">
      <formula>$O111="ÜS"</formula>
    </cfRule>
    <cfRule type="expression" dxfId="208" priority="227">
      <formula>$O111="S"</formula>
    </cfRule>
    <cfRule type="expression" dxfId="207" priority="228">
      <formula>$O111="OZ"</formula>
    </cfRule>
  </conditionalFormatting>
  <conditionalFormatting sqref="L134:U138 L124:U130 L131 O131:U133">
    <cfRule type="expression" dxfId="206" priority="220">
      <formula>$O124="ÜS"</formula>
    </cfRule>
    <cfRule type="expression" dxfId="205" priority="221">
      <formula>$O124="S"</formula>
    </cfRule>
    <cfRule type="expression" dxfId="204" priority="222">
      <formula>$O124="OZ"</formula>
    </cfRule>
  </conditionalFormatting>
  <conditionalFormatting sqref="L140:U141 M153:U154 L142:N143 M145:N146 L151:L154 M151:N152 L146:N147 L149:M149 M144">
    <cfRule type="expression" dxfId="203" priority="217">
      <formula>$O140="ÜS"</formula>
    </cfRule>
    <cfRule type="expression" dxfId="202" priority="218">
      <formula>$O140="S"</formula>
    </cfRule>
    <cfRule type="expression" dxfId="201" priority="219">
      <formula>$O140="OZ"</formula>
    </cfRule>
  </conditionalFormatting>
  <conditionalFormatting sqref="O105:S110">
    <cfRule type="expression" dxfId="200" priority="214">
      <formula>$D105="ÜS"</formula>
    </cfRule>
    <cfRule type="expression" dxfId="199" priority="215">
      <formula>$D105="S"</formula>
    </cfRule>
    <cfRule type="expression" dxfId="198" priority="216">
      <formula>$D105="OZ"</formula>
    </cfRule>
  </conditionalFormatting>
  <conditionalFormatting sqref="O142:U142">
    <cfRule type="expression" dxfId="197" priority="211">
      <formula>$D142="ÜS"</formula>
    </cfRule>
    <cfRule type="expression" dxfId="196" priority="212">
      <formula>$D142="S"</formula>
    </cfRule>
    <cfRule type="expression" dxfId="195" priority="213">
      <formula>$D142="OZ"</formula>
    </cfRule>
  </conditionalFormatting>
  <conditionalFormatting sqref="O143:U152">
    <cfRule type="expression" dxfId="194" priority="208">
      <formula>$D143="ÜS"</formula>
    </cfRule>
    <cfRule type="expression" dxfId="193" priority="209">
      <formula>$D143="S"</formula>
    </cfRule>
    <cfRule type="expression" dxfId="192" priority="210">
      <formula>$D143="OZ"</formula>
    </cfRule>
  </conditionalFormatting>
  <conditionalFormatting sqref="A160:J169">
    <cfRule type="expression" dxfId="191" priority="205">
      <formula>$D160="ÜS"</formula>
    </cfRule>
    <cfRule type="expression" dxfId="190" priority="206">
      <formula>$D160="S"</formula>
    </cfRule>
    <cfRule type="expression" dxfId="189" priority="207">
      <formula>$D160="OZ"</formula>
    </cfRule>
  </conditionalFormatting>
  <conditionalFormatting sqref="B32">
    <cfRule type="expression" dxfId="188" priority="202">
      <formula>$D32="ÜS"</formula>
    </cfRule>
    <cfRule type="expression" dxfId="187" priority="203">
      <formula>$D32="S"</formula>
    </cfRule>
    <cfRule type="expression" dxfId="186" priority="204">
      <formula>$D32="OZ"</formula>
    </cfRule>
  </conditionalFormatting>
  <conditionalFormatting sqref="C32">
    <cfRule type="expression" dxfId="185" priority="199">
      <formula>$D32="ÜS"</formula>
    </cfRule>
    <cfRule type="expression" dxfId="184" priority="200">
      <formula>$D32="S"</formula>
    </cfRule>
    <cfRule type="expression" dxfId="183" priority="201">
      <formula>$D32="OZ"</formula>
    </cfRule>
  </conditionalFormatting>
  <conditionalFormatting sqref="I13:J17">
    <cfRule type="expression" dxfId="182" priority="303">
      <formula>$D12="ÜS"</formula>
    </cfRule>
    <cfRule type="expression" dxfId="181" priority="304">
      <formula>$D12="S"</formula>
    </cfRule>
    <cfRule type="expression" dxfId="180" priority="305">
      <formula>$D12="OZ"</formula>
    </cfRule>
  </conditionalFormatting>
  <conditionalFormatting sqref="J12">
    <cfRule type="expression" dxfId="179" priority="312">
      <formula>#REF!="ÜS"</formula>
    </cfRule>
    <cfRule type="expression" dxfId="178" priority="313">
      <formula>#REF!="S"</formula>
    </cfRule>
    <cfRule type="expression" dxfId="177" priority="314">
      <formula>#REF!="OZ"</formula>
    </cfRule>
  </conditionalFormatting>
  <conditionalFormatting sqref="N17">
    <cfRule type="expression" dxfId="176" priority="190">
      <formula>$D17="ÜS"</formula>
    </cfRule>
    <cfRule type="expression" dxfId="175" priority="191">
      <formula>$D17="S"</formula>
    </cfRule>
    <cfRule type="expression" dxfId="174" priority="192">
      <formula>$D17="OZ"</formula>
    </cfRule>
  </conditionalFormatting>
  <conditionalFormatting sqref="N16">
    <cfRule type="expression" dxfId="173" priority="193">
      <formula>$D16="ÜS"</formula>
    </cfRule>
    <cfRule type="expression" dxfId="172" priority="194">
      <formula>$D16="S"</formula>
    </cfRule>
    <cfRule type="expression" dxfId="171" priority="195">
      <formula>$D16="OZ"</formula>
    </cfRule>
  </conditionalFormatting>
  <conditionalFormatting sqref="L102:L104">
    <cfRule type="expression" dxfId="170" priority="187">
      <formula>$D102="ÜS"</formula>
    </cfRule>
    <cfRule type="expression" dxfId="169" priority="188">
      <formula>$D102="S"</formula>
    </cfRule>
    <cfRule type="expression" dxfId="168" priority="189">
      <formula>$D102="OZ"</formula>
    </cfRule>
  </conditionalFormatting>
  <conditionalFormatting sqref="P102">
    <cfRule type="expression" dxfId="167" priority="184">
      <formula>$D102="ÜS"</formula>
    </cfRule>
    <cfRule type="expression" dxfId="166" priority="185">
      <formula>$D102="S"</formula>
    </cfRule>
    <cfRule type="expression" dxfId="165" priority="186">
      <formula>$D102="OZ"</formula>
    </cfRule>
  </conditionalFormatting>
  <conditionalFormatting sqref="P103">
    <cfRule type="expression" dxfId="164" priority="181">
      <formula>$D103="ÜS"</formula>
    </cfRule>
    <cfRule type="expression" dxfId="163" priority="182">
      <formula>$D103="S"</formula>
    </cfRule>
    <cfRule type="expression" dxfId="162" priority="183">
      <formula>$D103="OZ"</formula>
    </cfRule>
  </conditionalFormatting>
  <conditionalFormatting sqref="A34">
    <cfRule type="expression" dxfId="161" priority="178">
      <formula>$O34="ÜS"</formula>
    </cfRule>
    <cfRule type="expression" dxfId="160" priority="179">
      <formula>$O34="S"</formula>
    </cfRule>
    <cfRule type="expression" dxfId="159" priority="180">
      <formula>$O34="OZ"</formula>
    </cfRule>
  </conditionalFormatting>
  <conditionalFormatting sqref="B34">
    <cfRule type="expression" dxfId="158" priority="175">
      <formula>$O34="ÜS"</formula>
    </cfRule>
    <cfRule type="expression" dxfId="157" priority="176">
      <formula>$O34="S"</formula>
    </cfRule>
    <cfRule type="expression" dxfId="156" priority="177">
      <formula>$O34="OZ"</formula>
    </cfRule>
  </conditionalFormatting>
  <conditionalFormatting sqref="C34">
    <cfRule type="expression" dxfId="155" priority="172">
      <formula>$O34="ÜS"</formula>
    </cfRule>
    <cfRule type="expression" dxfId="154" priority="173">
      <formula>$O34="S"</formula>
    </cfRule>
    <cfRule type="expression" dxfId="153" priority="174">
      <formula>$O34="OZ"</formula>
    </cfRule>
  </conditionalFormatting>
  <conditionalFormatting sqref="A33">
    <cfRule type="expression" dxfId="152" priority="169">
      <formula>$O33="ÜS"</formula>
    </cfRule>
    <cfRule type="expression" dxfId="151" priority="170">
      <formula>$O33="S"</formula>
    </cfRule>
    <cfRule type="expression" dxfId="150" priority="171">
      <formula>$O33="OZ"</formula>
    </cfRule>
  </conditionalFormatting>
  <conditionalFormatting sqref="B33">
    <cfRule type="expression" dxfId="149" priority="166">
      <formula>$O33="ÜS"</formula>
    </cfRule>
    <cfRule type="expression" dxfId="148" priority="167">
      <formula>$O33="S"</formula>
    </cfRule>
    <cfRule type="expression" dxfId="147" priority="168">
      <formula>$O33="OZ"</formula>
    </cfRule>
  </conditionalFormatting>
  <conditionalFormatting sqref="C33">
    <cfRule type="expression" dxfId="146" priority="163">
      <formula>$O33="ÜS"</formula>
    </cfRule>
    <cfRule type="expression" dxfId="145" priority="164">
      <formula>$O33="S"</formula>
    </cfRule>
    <cfRule type="expression" dxfId="144" priority="165">
      <formula>$O33="OZ"</formula>
    </cfRule>
  </conditionalFormatting>
  <conditionalFormatting sqref="C135">
    <cfRule type="expression" dxfId="143" priority="160">
      <formula>$O135="ÜS"</formula>
    </cfRule>
    <cfRule type="expression" dxfId="142" priority="161">
      <formula>$O135="S"</formula>
    </cfRule>
    <cfRule type="expression" dxfId="141" priority="162">
      <formula>$O135="OZ"</formula>
    </cfRule>
  </conditionalFormatting>
  <conditionalFormatting sqref="B143">
    <cfRule type="expression" dxfId="140" priority="154">
      <formula>$O143="ÜS"</formula>
    </cfRule>
    <cfRule type="expression" dxfId="139" priority="155">
      <formula>$O143="S"</formula>
    </cfRule>
    <cfRule type="expression" dxfId="138" priority="156">
      <formula>$O143="OZ"</formula>
    </cfRule>
  </conditionalFormatting>
  <conditionalFormatting sqref="M132">
    <cfRule type="expression" dxfId="137" priority="148">
      <formula>$O132="ÜS"</formula>
    </cfRule>
    <cfRule type="expression" dxfId="136" priority="149">
      <formula>$O132="S"</formula>
    </cfRule>
    <cfRule type="expression" dxfId="135" priority="150">
      <formula>$O132="OZ"</formula>
    </cfRule>
  </conditionalFormatting>
  <conditionalFormatting sqref="N132">
    <cfRule type="expression" dxfId="134" priority="145">
      <formula>$O132="ÜS"</formula>
    </cfRule>
    <cfRule type="expression" dxfId="133" priority="146">
      <formula>$O132="S"</formula>
    </cfRule>
    <cfRule type="expression" dxfId="132" priority="147">
      <formula>$O132="OZ"</formula>
    </cfRule>
  </conditionalFormatting>
  <conditionalFormatting sqref="L145">
    <cfRule type="expression" dxfId="131" priority="136">
      <formula>$O145="ÜS"</formula>
    </cfRule>
    <cfRule type="expression" dxfId="130" priority="137">
      <formula>$O145="S"</formula>
    </cfRule>
    <cfRule type="expression" dxfId="129" priority="138">
      <formula>$O145="OZ"</formula>
    </cfRule>
  </conditionalFormatting>
  <conditionalFormatting sqref="L146">
    <cfRule type="expression" dxfId="128" priority="133">
      <formula>$D146="ÜS"</formula>
    </cfRule>
    <cfRule type="expression" dxfId="127" priority="134">
      <formula>$D146="S"</formula>
    </cfRule>
    <cfRule type="expression" dxfId="126" priority="135">
      <formula>$D146="OZ"</formula>
    </cfRule>
  </conditionalFormatting>
  <conditionalFormatting sqref="L149:M149">
    <cfRule type="expression" dxfId="125" priority="124">
      <formula>$D149="ÜS"</formula>
    </cfRule>
    <cfRule type="expression" dxfId="124" priority="125">
      <formula>$D149="S"</formula>
    </cfRule>
    <cfRule type="expression" dxfId="123" priority="126">
      <formula>$D149="OZ"</formula>
    </cfRule>
  </conditionalFormatting>
  <conditionalFormatting sqref="L150">
    <cfRule type="expression" dxfId="122" priority="121">
      <formula>$O150="ÜS"</formula>
    </cfRule>
    <cfRule type="expression" dxfId="121" priority="122">
      <formula>$O150="S"</formula>
    </cfRule>
    <cfRule type="expression" dxfId="120" priority="123">
      <formula>$O150="OZ"</formula>
    </cfRule>
  </conditionalFormatting>
  <conditionalFormatting sqref="M150">
    <cfRule type="expression" dxfId="119" priority="118">
      <formula>$O150="ÜS"</formula>
    </cfRule>
    <cfRule type="expression" dxfId="118" priority="119">
      <formula>$O150="S"</formula>
    </cfRule>
    <cfRule type="expression" dxfId="117" priority="120">
      <formula>$O150="OZ"</formula>
    </cfRule>
  </conditionalFormatting>
  <conditionalFormatting sqref="N150">
    <cfRule type="expression" dxfId="116" priority="115">
      <formula>$O150="ÜS"</formula>
    </cfRule>
    <cfRule type="expression" dxfId="115" priority="116">
      <formula>$O150="S"</formula>
    </cfRule>
    <cfRule type="expression" dxfId="114" priority="117">
      <formula>$O150="OZ"</formula>
    </cfRule>
  </conditionalFormatting>
  <conditionalFormatting sqref="L144">
    <cfRule type="expression" dxfId="113" priority="112">
      <formula>$O144="ÜS"</formula>
    </cfRule>
    <cfRule type="expression" dxfId="112" priority="113">
      <formula>$O144="S"</formula>
    </cfRule>
    <cfRule type="expression" dxfId="111" priority="114">
      <formula>$O144="OZ"</formula>
    </cfRule>
  </conditionalFormatting>
  <conditionalFormatting sqref="L144">
    <cfRule type="expression" dxfId="110" priority="109">
      <formula>$D144="ÜS"</formula>
    </cfRule>
    <cfRule type="expression" dxfId="109" priority="110">
      <formula>$D144="S"</formula>
    </cfRule>
    <cfRule type="expression" dxfId="108" priority="111">
      <formula>$D144="OZ"</formula>
    </cfRule>
  </conditionalFormatting>
  <conditionalFormatting sqref="L147">
    <cfRule type="expression" dxfId="107" priority="106">
      <formula>$D147="ÜS"</formula>
    </cfRule>
    <cfRule type="expression" dxfId="106" priority="107">
      <formula>$D147="S"</formula>
    </cfRule>
    <cfRule type="expression" dxfId="105" priority="108">
      <formula>$D147="OZ"</formula>
    </cfRule>
  </conditionalFormatting>
  <conditionalFormatting sqref="M147">
    <cfRule type="expression" dxfId="104" priority="103">
      <formula>$D147="ÜS"</formula>
    </cfRule>
    <cfRule type="expression" dxfId="103" priority="104">
      <formula>$D147="S"</formula>
    </cfRule>
    <cfRule type="expression" dxfId="102" priority="105">
      <formula>$D147="OZ"</formula>
    </cfRule>
  </conditionalFormatting>
  <conditionalFormatting sqref="N147">
    <cfRule type="expression" dxfId="101" priority="100">
      <formula>$D147="ÜS"</formula>
    </cfRule>
    <cfRule type="expression" dxfId="100" priority="101">
      <formula>$D147="S"</formula>
    </cfRule>
    <cfRule type="expression" dxfId="99" priority="102">
      <formula>$D147="OZ"</formula>
    </cfRule>
  </conditionalFormatting>
  <conditionalFormatting sqref="L148">
    <cfRule type="expression" dxfId="98" priority="97">
      <formula>$O148="ÜS"</formula>
    </cfRule>
    <cfRule type="expression" dxfId="97" priority="98">
      <formula>$O148="S"</formula>
    </cfRule>
    <cfRule type="expression" dxfId="96" priority="99">
      <formula>$O148="OZ"</formula>
    </cfRule>
  </conditionalFormatting>
  <conditionalFormatting sqref="M148">
    <cfRule type="expression" dxfId="95" priority="94">
      <formula>$O148="ÜS"</formula>
    </cfRule>
    <cfRule type="expression" dxfId="94" priority="95">
      <formula>$O148="S"</formula>
    </cfRule>
    <cfRule type="expression" dxfId="93" priority="96">
      <formula>$O148="OZ"</formula>
    </cfRule>
  </conditionalFormatting>
  <conditionalFormatting sqref="N148">
    <cfRule type="expression" dxfId="92" priority="91">
      <formula>$O148="ÜS"</formula>
    </cfRule>
    <cfRule type="expression" dxfId="91" priority="92">
      <formula>$O148="S"</formula>
    </cfRule>
    <cfRule type="expression" dxfId="90" priority="93">
      <formula>$O148="OZ"</formula>
    </cfRule>
  </conditionalFormatting>
  <conditionalFormatting sqref="N144">
    <cfRule type="expression" dxfId="89" priority="88">
      <formula>$D144="ÜS"</formula>
    </cfRule>
    <cfRule type="expression" dxfId="88" priority="89">
      <formula>$D144="S"</formula>
    </cfRule>
    <cfRule type="expression" dxfId="87" priority="90">
      <formula>$D144="OZ"</formula>
    </cfRule>
  </conditionalFormatting>
  <conditionalFormatting sqref="N149">
    <cfRule type="expression" dxfId="86" priority="85">
      <formula>$D149="ÜS"</formula>
    </cfRule>
    <cfRule type="expression" dxfId="85" priority="86">
      <formula>$D149="S"</formula>
    </cfRule>
    <cfRule type="expression" dxfId="84" priority="87">
      <formula>$D149="OZ"</formula>
    </cfRule>
  </conditionalFormatting>
  <conditionalFormatting sqref="B151">
    <cfRule type="expression" dxfId="83" priority="82">
      <formula>$D151="ÜS"</formula>
    </cfRule>
    <cfRule type="expression" dxfId="82" priority="83">
      <formula>$D151="S"</formula>
    </cfRule>
    <cfRule type="expression" dxfId="81" priority="84">
      <formula>$D151="OZ"</formula>
    </cfRule>
  </conditionalFormatting>
  <conditionalFormatting sqref="B148">
    <cfRule type="expression" dxfId="80" priority="79">
      <formula>$D148="ÜS"</formula>
    </cfRule>
    <cfRule type="expression" dxfId="79" priority="80">
      <formula>$D148="S"</formula>
    </cfRule>
    <cfRule type="expression" dxfId="78" priority="81">
      <formula>$D148="OZ"</formula>
    </cfRule>
  </conditionalFormatting>
  <conditionalFormatting sqref="A149">
    <cfRule type="expression" dxfId="77" priority="76">
      <formula>$D149="ÜS"</formula>
    </cfRule>
    <cfRule type="expression" dxfId="76" priority="77">
      <formula>$D149="S"</formula>
    </cfRule>
    <cfRule type="expression" dxfId="75" priority="78">
      <formula>$D149="OZ"</formula>
    </cfRule>
  </conditionalFormatting>
  <conditionalFormatting sqref="B149">
    <cfRule type="expression" dxfId="74" priority="73">
      <formula>$O149="ÜS"</formula>
    </cfRule>
    <cfRule type="expression" dxfId="73" priority="74">
      <formula>$O149="S"</formula>
    </cfRule>
    <cfRule type="expression" dxfId="72" priority="75">
      <formula>$O149="OZ"</formula>
    </cfRule>
  </conditionalFormatting>
  <conditionalFormatting sqref="C149">
    <cfRule type="expression" dxfId="71" priority="70">
      <formula>$O149="ÜS"</formula>
    </cfRule>
    <cfRule type="expression" dxfId="70" priority="71">
      <formula>$O149="S"</formula>
    </cfRule>
    <cfRule type="expression" dxfId="69" priority="72">
      <formula>$O149="OZ"</formula>
    </cfRule>
  </conditionalFormatting>
  <conditionalFormatting sqref="A150">
    <cfRule type="expression" dxfId="68" priority="67">
      <formula>$D150="ÜS"</formula>
    </cfRule>
    <cfRule type="expression" dxfId="67" priority="68">
      <formula>$D150="S"</formula>
    </cfRule>
    <cfRule type="expression" dxfId="66" priority="69">
      <formula>$D150="OZ"</formula>
    </cfRule>
  </conditionalFormatting>
  <conditionalFormatting sqref="B150">
    <cfRule type="expression" dxfId="65" priority="64">
      <formula>$D150="ÜS"</formula>
    </cfRule>
    <cfRule type="expression" dxfId="64" priority="65">
      <formula>$D150="S"</formula>
    </cfRule>
    <cfRule type="expression" dxfId="63" priority="66">
      <formula>$D150="OZ"</formula>
    </cfRule>
  </conditionalFormatting>
  <conditionalFormatting sqref="C150">
    <cfRule type="expression" dxfId="62" priority="61">
      <formula>$D150="ÜS"</formula>
    </cfRule>
    <cfRule type="expression" dxfId="61" priority="62">
      <formula>$D150="S"</formula>
    </cfRule>
    <cfRule type="expression" dxfId="60" priority="63">
      <formula>$D150="OZ"</formula>
    </cfRule>
  </conditionalFormatting>
  <conditionalFormatting sqref="M131">
    <cfRule type="expression" dxfId="59" priority="58">
      <formula>$O131="ÜS"</formula>
    </cfRule>
    <cfRule type="expression" dxfId="58" priority="59">
      <formula>$O131="S"</formula>
    </cfRule>
    <cfRule type="expression" dxfId="57" priority="60">
      <formula>$O131="OZ"</formula>
    </cfRule>
  </conditionalFormatting>
  <conditionalFormatting sqref="N131">
    <cfRule type="expression" dxfId="56" priority="55">
      <formula>$O131="ÜS"</formula>
    </cfRule>
    <cfRule type="expression" dxfId="55" priority="56">
      <formula>$O131="S"</formula>
    </cfRule>
    <cfRule type="expression" dxfId="54" priority="57">
      <formula>$O131="OZ"</formula>
    </cfRule>
  </conditionalFormatting>
  <conditionalFormatting sqref="L132">
    <cfRule type="expression" dxfId="53" priority="52">
      <formula>$O132="ÜS"</formula>
    </cfRule>
    <cfRule type="expression" dxfId="52" priority="53">
      <formula>$O132="S"</formula>
    </cfRule>
    <cfRule type="expression" dxfId="51" priority="54">
      <formula>$O132="OZ"</formula>
    </cfRule>
  </conditionalFormatting>
  <conditionalFormatting sqref="L133">
    <cfRule type="expression" dxfId="50" priority="49">
      <formula>$O133="ÜS"</formula>
    </cfRule>
    <cfRule type="expression" dxfId="49" priority="50">
      <formula>$O133="S"</formula>
    </cfRule>
    <cfRule type="expression" dxfId="48" priority="51">
      <formula>$O133="OZ"</formula>
    </cfRule>
  </conditionalFormatting>
  <conditionalFormatting sqref="M133">
    <cfRule type="expression" dxfId="47" priority="46">
      <formula>$O133="ÜS"</formula>
    </cfRule>
    <cfRule type="expression" dxfId="46" priority="47">
      <formula>$O133="S"</formula>
    </cfRule>
    <cfRule type="expression" dxfId="45" priority="48">
      <formula>$O133="OZ"</formula>
    </cfRule>
  </conditionalFormatting>
  <conditionalFormatting sqref="N133">
    <cfRule type="expression" dxfId="44" priority="43">
      <formula>$O133="ÜS"</formula>
    </cfRule>
    <cfRule type="expression" dxfId="43" priority="44">
      <formula>$O133="S"</formula>
    </cfRule>
    <cfRule type="expression" dxfId="42" priority="45">
      <formula>$O133="OZ"</formula>
    </cfRule>
  </conditionalFormatting>
  <conditionalFormatting sqref="E140">
    <cfRule type="expression" dxfId="41" priority="40">
      <formula>$D140="ÜS"</formula>
    </cfRule>
    <cfRule type="expression" dxfId="40" priority="41">
      <formula>$D140="S"</formula>
    </cfRule>
    <cfRule type="expression" dxfId="39" priority="42">
      <formula>$D140="OZ"</formula>
    </cfRule>
  </conditionalFormatting>
  <conditionalFormatting sqref="E142">
    <cfRule type="expression" dxfId="38" priority="37">
      <formula>$D142="ÜS"</formula>
    </cfRule>
    <cfRule type="expression" dxfId="37" priority="38">
      <formula>$D142="S"</formula>
    </cfRule>
    <cfRule type="expression" dxfId="36" priority="39">
      <formula>$D142="OZ"</formula>
    </cfRule>
  </conditionalFormatting>
  <conditionalFormatting sqref="E141">
    <cfRule type="expression" dxfId="35" priority="34">
      <formula>$D141="ÜS"</formula>
    </cfRule>
    <cfRule type="expression" dxfId="34" priority="35">
      <formula>$D141="S"</formula>
    </cfRule>
    <cfRule type="expression" dxfId="33" priority="36">
      <formula>$D141="OZ"</formula>
    </cfRule>
  </conditionalFormatting>
  <conditionalFormatting sqref="E143">
    <cfRule type="expression" dxfId="32" priority="31">
      <formula>$D143="ÜS"</formula>
    </cfRule>
    <cfRule type="expression" dxfId="31" priority="32">
      <formula>$D143="S"</formula>
    </cfRule>
    <cfRule type="expression" dxfId="30" priority="33">
      <formula>$D143="OZ"</formula>
    </cfRule>
  </conditionalFormatting>
  <conditionalFormatting sqref="E145">
    <cfRule type="expression" dxfId="29" priority="28">
      <formula>$D145="ÜS"</formula>
    </cfRule>
    <cfRule type="expression" dxfId="28" priority="29">
      <formula>$D145="S"</formula>
    </cfRule>
    <cfRule type="expression" dxfId="27" priority="30">
      <formula>$D145="OZ"</formula>
    </cfRule>
  </conditionalFormatting>
  <conditionalFormatting sqref="E144">
    <cfRule type="expression" dxfId="26" priority="25">
      <formula>$D144="ÜS"</formula>
    </cfRule>
    <cfRule type="expression" dxfId="25" priority="26">
      <formula>$D144="S"</formula>
    </cfRule>
    <cfRule type="expression" dxfId="24" priority="27">
      <formula>$D144="OZ"</formula>
    </cfRule>
  </conditionalFormatting>
  <conditionalFormatting sqref="E150">
    <cfRule type="expression" dxfId="23" priority="22">
      <formula>$D150="ÜS"</formula>
    </cfRule>
    <cfRule type="expression" dxfId="22" priority="23">
      <formula>$D150="S"</formula>
    </cfRule>
    <cfRule type="expression" dxfId="21" priority="24">
      <formula>$D150="OZ"</formula>
    </cfRule>
  </conditionalFormatting>
  <conditionalFormatting sqref="E149">
    <cfRule type="expression" dxfId="20" priority="19">
      <formula>$D149="ÜS"</formula>
    </cfRule>
    <cfRule type="expression" dxfId="19" priority="20">
      <formula>$D149="S"</formula>
    </cfRule>
    <cfRule type="expression" dxfId="18" priority="21">
      <formula>$D149="OZ"</formula>
    </cfRule>
  </conditionalFormatting>
  <conditionalFormatting sqref="E148">
    <cfRule type="expression" dxfId="17" priority="16">
      <formula>$D148="ÜS"</formula>
    </cfRule>
    <cfRule type="expression" dxfId="16" priority="17">
      <formula>$D148="S"</formula>
    </cfRule>
    <cfRule type="expression" dxfId="15" priority="18">
      <formula>$D148="OZ"</formula>
    </cfRule>
  </conditionalFormatting>
  <conditionalFormatting sqref="E147">
    <cfRule type="expression" dxfId="14" priority="13">
      <formula>$D147="ÜS"</formula>
    </cfRule>
    <cfRule type="expression" dxfId="13" priority="14">
      <formula>$D147="S"</formula>
    </cfRule>
    <cfRule type="expression" dxfId="12" priority="15">
      <formula>$D147="OZ"</formula>
    </cfRule>
  </conditionalFormatting>
  <conditionalFormatting sqref="E146">
    <cfRule type="expression" dxfId="11" priority="10">
      <formula>$D146="ÜS"</formula>
    </cfRule>
    <cfRule type="expression" dxfId="10" priority="11">
      <formula>$D146="S"</formula>
    </cfRule>
    <cfRule type="expression" dxfId="9" priority="12">
      <formula>$D146="OZ"</formula>
    </cfRule>
  </conditionalFormatting>
  <conditionalFormatting sqref="A136">
    <cfRule type="expression" dxfId="8" priority="7">
      <formula>$D136="ÜS"</formula>
    </cfRule>
    <cfRule type="expression" dxfId="7" priority="8">
      <formula>$D136="S"</formula>
    </cfRule>
    <cfRule type="expression" dxfId="6" priority="9">
      <formula>$D136="OZ"</formula>
    </cfRule>
  </conditionalFormatting>
  <conditionalFormatting sqref="B136">
    <cfRule type="expression" dxfId="5" priority="4">
      <formula>$D136="ÜS"</formula>
    </cfRule>
    <cfRule type="expression" dxfId="4" priority="5">
      <formula>$D136="S"</formula>
    </cfRule>
    <cfRule type="expression" dxfId="3" priority="6">
      <formula>$D136="OZ"</formula>
    </cfRule>
  </conditionalFormatting>
  <conditionalFormatting sqref="A103">
    <cfRule type="expression" dxfId="2" priority="1">
      <formula>$D103="ÜS"</formula>
    </cfRule>
    <cfRule type="expression" dxfId="1" priority="2">
      <formula>$D103="S"</formula>
    </cfRule>
    <cfRule type="expression" dxfId="0" priority="3">
      <formula>$D103="OZ"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'Lütfen bu sayfayı silmeyin!'!$D$2:$D$6</xm:f>
          </x14:formula1>
          <xm:sqref>V160:V169</xm:sqref>
        </x14:dataValidation>
        <x14:dataValidation type="list" allowBlank="1" showInputMessage="1" showErrorMessage="1">
          <x14:formula1>
            <xm:f>'Lütfen bu sayfayı silmeyin!'!$B$2:$B$4</xm:f>
          </x14:formula1>
          <xm:sqref>P32:P46 P160:P169 E32:E46 E54:E68 E76:E90 P76:P90 P54:P68 E172 E102:E111 P102:P111 E113:E122 P113:P122 P11:P24 E124:E138 P124:P138 E140:E154 E160:E169 E11:E24 P140:P154</xm:sqref>
        </x14:dataValidation>
        <x14:dataValidation type="list" allowBlank="1" showInputMessage="1" showErrorMessage="1">
          <x14:formula1>
            <xm:f>'Lütfen bu sayfayı silmeyin!'!$A$2:$A$6</xm:f>
          </x14:formula1>
          <xm:sqref>D32:D46 O32:O46 O54:O68 D54:D68 D76:D90 O76:O90 D11:D24 O11:O24</xm:sqref>
        </x14:dataValidation>
        <x14:dataValidation type="list" allowBlank="1" showInputMessage="1" showErrorMessage="1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silmeyin!'!$A$2:$A$10</xm:f>
          </x14:formula1>
          <xm:sqref>W101:W124</xm:sqref>
        </x14:dataValidation>
        <x14:dataValidation type="list" allowBlank="1" showInputMessage="1" showErrorMessage="1">
          <x14:formula1>
            <xm:f>'Lütfen bu sayfayı silmeyin!'!$A$2:$A$5</xm:f>
          </x14:formula1>
          <xm:sqref>D102:D111 O102:O111 D113:D122 O113:O122 D160:D169 D124:D138 O124:O138 D140:D154 O160:O169 O140:O154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54"/>
    <col min="3" max="3" width="38.875" style="54" customWidth="1"/>
    <col min="4" max="4" width="20.5" style="54" customWidth="1"/>
    <col min="5" max="5" width="9" style="54"/>
    <col min="6" max="6" width="21.125" style="54" customWidth="1"/>
    <col min="7" max="16384" width="9" style="54"/>
  </cols>
  <sheetData>
    <row r="1" spans="1:12" ht="15" x14ac:dyDescent="0.25">
      <c r="A1" s="56" t="s">
        <v>15</v>
      </c>
      <c r="B1" s="56" t="s">
        <v>9</v>
      </c>
      <c r="C1" s="56" t="s">
        <v>82</v>
      </c>
      <c r="D1" s="57" t="s">
        <v>47</v>
      </c>
      <c r="E1" s="58"/>
      <c r="F1" s="119" t="s">
        <v>103</v>
      </c>
      <c r="G1" s="119"/>
    </row>
    <row r="2" spans="1:12" x14ac:dyDescent="0.2">
      <c r="A2" s="59" t="s">
        <v>20</v>
      </c>
      <c r="B2" s="60" t="s">
        <v>17</v>
      </c>
      <c r="C2" s="61" t="s">
        <v>52</v>
      </c>
      <c r="D2" s="62" t="s">
        <v>83</v>
      </c>
      <c r="E2" s="58"/>
      <c r="F2" s="63" t="s">
        <v>106</v>
      </c>
      <c r="G2" s="64"/>
    </row>
    <row r="3" spans="1:12" x14ac:dyDescent="0.2">
      <c r="A3" s="65" t="s">
        <v>16</v>
      </c>
      <c r="B3" s="66" t="s">
        <v>19</v>
      </c>
      <c r="C3" s="67" t="s">
        <v>53</v>
      </c>
      <c r="D3" s="68" t="s">
        <v>49</v>
      </c>
      <c r="E3" s="58"/>
      <c r="F3" s="63" t="s">
        <v>104</v>
      </c>
      <c r="G3" s="69"/>
    </row>
    <row r="4" spans="1:12" x14ac:dyDescent="0.2">
      <c r="A4" s="65" t="s">
        <v>18</v>
      </c>
      <c r="B4" s="70"/>
      <c r="C4" s="67" t="s">
        <v>54</v>
      </c>
      <c r="D4" s="68" t="s">
        <v>84</v>
      </c>
      <c r="E4" s="58"/>
      <c r="F4" s="63" t="s">
        <v>105</v>
      </c>
      <c r="G4" s="71"/>
    </row>
    <row r="5" spans="1:12" x14ac:dyDescent="0.2">
      <c r="A5" s="72" t="s">
        <v>21</v>
      </c>
      <c r="B5" s="70"/>
      <c r="C5" s="67" t="s">
        <v>55</v>
      </c>
      <c r="D5" s="73" t="s">
        <v>85</v>
      </c>
      <c r="E5" s="58"/>
      <c r="F5" s="63" t="s">
        <v>107</v>
      </c>
      <c r="G5" s="74"/>
    </row>
    <row r="6" spans="1:12" x14ac:dyDescent="0.2">
      <c r="A6" s="27"/>
      <c r="B6" s="33"/>
      <c r="C6" s="67" t="s">
        <v>56</v>
      </c>
      <c r="D6" s="58"/>
      <c r="E6" s="58"/>
      <c r="F6" s="58"/>
      <c r="G6" s="58"/>
    </row>
    <row r="7" spans="1:12" x14ac:dyDescent="0.2">
      <c r="A7" s="27"/>
      <c r="B7" s="33"/>
      <c r="C7" s="67" t="s">
        <v>57</v>
      </c>
      <c r="D7" s="58"/>
      <c r="E7" s="58"/>
      <c r="F7" s="58"/>
      <c r="G7" s="58"/>
    </row>
    <row r="8" spans="1:12" x14ac:dyDescent="0.2">
      <c r="A8" s="27"/>
      <c r="B8" s="33"/>
      <c r="C8" s="67" t="s">
        <v>58</v>
      </c>
      <c r="D8" s="58"/>
      <c r="E8" s="58"/>
      <c r="F8" s="58"/>
      <c r="G8" s="58"/>
    </row>
    <row r="9" spans="1:12" x14ac:dyDescent="0.2">
      <c r="A9" s="27"/>
      <c r="B9" s="33"/>
      <c r="C9" s="67" t="s">
        <v>59</v>
      </c>
      <c r="D9" s="58"/>
      <c r="E9" s="58"/>
      <c r="F9" s="58"/>
      <c r="G9" s="58"/>
    </row>
    <row r="10" spans="1:12" x14ac:dyDescent="0.2">
      <c r="A10" s="27"/>
      <c r="B10" s="33"/>
      <c r="C10" s="67" t="s">
        <v>60</v>
      </c>
      <c r="D10" s="58"/>
      <c r="E10" s="58"/>
      <c r="F10" s="58"/>
      <c r="G10" s="58"/>
      <c r="J10" s="55"/>
      <c r="K10" s="55"/>
      <c r="L10" s="55"/>
    </row>
    <row r="11" spans="1:12" x14ac:dyDescent="0.2">
      <c r="A11" s="27"/>
      <c r="B11" s="33"/>
      <c r="C11" s="67" t="s">
        <v>61</v>
      </c>
      <c r="D11" s="58"/>
      <c r="E11" s="58"/>
      <c r="F11" s="58"/>
      <c r="G11" s="58"/>
      <c r="J11" s="55"/>
      <c r="K11" s="16"/>
      <c r="L11" s="55"/>
    </row>
    <row r="12" spans="1:12" x14ac:dyDescent="0.2">
      <c r="A12" s="27"/>
      <c r="B12" s="33"/>
      <c r="C12" s="67" t="s">
        <v>62</v>
      </c>
      <c r="D12" s="58"/>
      <c r="E12" s="58"/>
      <c r="F12" s="58"/>
      <c r="G12" s="58"/>
      <c r="J12" s="55"/>
      <c r="K12" s="16"/>
      <c r="L12" s="55"/>
    </row>
    <row r="13" spans="1:12" x14ac:dyDescent="0.2">
      <c r="A13" s="27"/>
      <c r="B13" s="33"/>
      <c r="C13" s="67" t="s">
        <v>63</v>
      </c>
      <c r="D13" s="58"/>
      <c r="E13" s="58"/>
      <c r="F13" s="58"/>
      <c r="G13" s="58"/>
      <c r="J13" s="55"/>
      <c r="K13" s="16"/>
      <c r="L13" s="55"/>
    </row>
    <row r="14" spans="1:12" x14ac:dyDescent="0.2">
      <c r="A14" s="27"/>
      <c r="B14" s="33"/>
      <c r="C14" s="67" t="s">
        <v>64</v>
      </c>
      <c r="D14" s="58"/>
      <c r="E14" s="58"/>
      <c r="F14" s="58"/>
      <c r="G14" s="58"/>
      <c r="J14" s="55"/>
      <c r="K14" s="16"/>
      <c r="L14" s="55"/>
    </row>
    <row r="15" spans="1:12" x14ac:dyDescent="0.2">
      <c r="A15" s="27"/>
      <c r="B15" s="33"/>
      <c r="C15" s="67" t="s">
        <v>65</v>
      </c>
      <c r="D15" s="58"/>
      <c r="E15" s="58"/>
      <c r="F15" s="58"/>
      <c r="G15" s="58"/>
      <c r="J15" s="55"/>
      <c r="K15" s="55"/>
      <c r="L15" s="55"/>
    </row>
    <row r="16" spans="1:12" x14ac:dyDescent="0.2">
      <c r="A16" s="27"/>
      <c r="B16" s="33"/>
      <c r="C16" s="67" t="s">
        <v>66</v>
      </c>
      <c r="D16" s="58"/>
      <c r="E16" s="58"/>
      <c r="F16" s="58"/>
      <c r="G16" s="58"/>
    </row>
    <row r="17" spans="1:7" x14ac:dyDescent="0.2">
      <c r="A17" s="27"/>
      <c r="B17" s="33"/>
      <c r="C17" s="67" t="s">
        <v>67</v>
      </c>
      <c r="D17" s="58"/>
      <c r="E17" s="58"/>
      <c r="F17" s="58"/>
      <c r="G17" s="58"/>
    </row>
    <row r="18" spans="1:7" x14ac:dyDescent="0.2">
      <c r="A18" s="27"/>
      <c r="B18" s="33"/>
      <c r="C18" s="67" t="s">
        <v>68</v>
      </c>
      <c r="D18" s="58"/>
      <c r="E18" s="58"/>
      <c r="F18" s="58"/>
      <c r="G18" s="58"/>
    </row>
    <row r="19" spans="1:7" x14ac:dyDescent="0.2">
      <c r="A19" s="27"/>
      <c r="B19" s="33"/>
      <c r="C19" s="67" t="s">
        <v>69</v>
      </c>
      <c r="D19" s="58"/>
      <c r="E19" s="58"/>
      <c r="F19" s="58"/>
      <c r="G19" s="58"/>
    </row>
    <row r="20" spans="1:7" x14ac:dyDescent="0.2">
      <c r="A20" s="27"/>
      <c r="B20" s="33"/>
      <c r="C20" s="75" t="s">
        <v>70</v>
      </c>
      <c r="D20" s="58"/>
      <c r="E20" s="58"/>
      <c r="F20" s="58"/>
      <c r="G20" s="58"/>
    </row>
    <row r="21" spans="1:7" x14ac:dyDescent="0.2">
      <c r="A21" s="27"/>
      <c r="B21" s="33"/>
      <c r="C21" s="76" t="s">
        <v>71</v>
      </c>
      <c r="D21" s="58"/>
      <c r="E21" s="58"/>
      <c r="F21" s="58"/>
      <c r="G21" s="58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 4 Yıl</vt:lpstr>
      <vt:lpstr>Lütfen bu sayfayı silmeyin!</vt:lpstr>
      <vt:lpstr>'Lisans 4 Yıl'!Yazdırma_Alanı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Ali</cp:lastModifiedBy>
  <cp:lastPrinted>2022-04-26T12:55:00Z</cp:lastPrinted>
  <dcterms:created xsi:type="dcterms:W3CDTF">2021-06-05T06:56:15Z</dcterms:created>
  <dcterms:modified xsi:type="dcterms:W3CDTF">2022-11-30T11:05:21Z</dcterms:modified>
</cp:coreProperties>
</file>