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65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Yıl'!$A$1:$U$64</definedName>
  </definedNames>
  <calcPr calcId="191029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I118" i="2" l="1"/>
  <c r="T119" i="2" l="1"/>
  <c r="T117" i="2"/>
  <c r="T118" i="2"/>
  <c r="I117" i="2"/>
  <c r="T112" i="2"/>
  <c r="T113" i="2"/>
  <c r="T114" i="2"/>
  <c r="T115" i="2"/>
  <c r="T116" i="2"/>
  <c r="I112" i="2"/>
  <c r="I113" i="2"/>
  <c r="T57" i="2" l="1"/>
  <c r="I132" i="2" l="1"/>
  <c r="I131" i="2"/>
  <c r="I130" i="2"/>
  <c r="I129" i="2"/>
  <c r="I128" i="2"/>
  <c r="I127" i="2"/>
  <c r="I126" i="2"/>
  <c r="I125" i="2"/>
  <c r="I124" i="2"/>
  <c r="I123" i="2"/>
  <c r="T111" i="2" l="1"/>
  <c r="T110" i="2"/>
  <c r="T109" i="2"/>
  <c r="T108" i="2"/>
  <c r="T107" i="2"/>
  <c r="I114" i="2"/>
  <c r="I111" i="2"/>
  <c r="I110" i="2"/>
  <c r="I109" i="2"/>
  <c r="I108" i="2"/>
  <c r="I107" i="2"/>
  <c r="T102" i="2"/>
  <c r="T101" i="2"/>
  <c r="T100" i="2"/>
  <c r="T99" i="2"/>
  <c r="T98" i="2"/>
  <c r="T97" i="2"/>
  <c r="I102" i="2"/>
  <c r="I101" i="2"/>
  <c r="I100" i="2"/>
  <c r="I99" i="2"/>
  <c r="I98" i="2"/>
  <c r="I97" i="2"/>
  <c r="T92" i="2"/>
  <c r="T91" i="2"/>
  <c r="T90" i="2"/>
  <c r="T89" i="2"/>
  <c r="T88" i="2"/>
  <c r="T87" i="2"/>
  <c r="T86" i="2"/>
  <c r="T85" i="2"/>
  <c r="T84" i="2"/>
  <c r="I92" i="2"/>
  <c r="I91" i="2"/>
  <c r="I90" i="2"/>
  <c r="I89" i="2"/>
  <c r="I88" i="2"/>
  <c r="I87" i="2"/>
  <c r="I86" i="2"/>
  <c r="I85" i="2"/>
  <c r="I84" i="2"/>
  <c r="T75" i="2"/>
  <c r="T76" i="2"/>
  <c r="T77" i="2"/>
  <c r="T78" i="2"/>
  <c r="T79" i="2"/>
  <c r="T80" i="2"/>
  <c r="I77" i="2"/>
  <c r="I75" i="2"/>
  <c r="I76" i="2"/>
  <c r="I78" i="2"/>
  <c r="I79" i="2"/>
  <c r="I80" i="2"/>
  <c r="T28" i="2" l="1"/>
  <c r="I28" i="2"/>
  <c r="F20" i="2" l="1"/>
  <c r="U64" i="2" l="1"/>
  <c r="S64" i="2"/>
  <c r="R64" i="2"/>
  <c r="Q64" i="2"/>
  <c r="U63" i="2"/>
  <c r="S63" i="2"/>
  <c r="R63" i="2"/>
  <c r="Q63" i="2"/>
  <c r="U62" i="2"/>
  <c r="S62" i="2"/>
  <c r="R62" i="2"/>
  <c r="Q62" i="2"/>
  <c r="U61" i="2"/>
  <c r="S61" i="2"/>
  <c r="R61" i="2"/>
  <c r="Q61" i="2"/>
  <c r="J64" i="2"/>
  <c r="H64" i="2"/>
  <c r="G64" i="2"/>
  <c r="F64" i="2"/>
  <c r="J63" i="2"/>
  <c r="H63" i="2"/>
  <c r="G63" i="2"/>
  <c r="F63" i="2"/>
  <c r="J62" i="2"/>
  <c r="H62" i="2"/>
  <c r="G62" i="2"/>
  <c r="F62" i="2"/>
  <c r="J61" i="2"/>
  <c r="H61" i="2"/>
  <c r="G61" i="2"/>
  <c r="F61" i="2"/>
  <c r="Q52" i="2"/>
  <c r="Q51" i="2"/>
  <c r="R51" i="2"/>
  <c r="S51" i="2"/>
  <c r="Q50" i="2"/>
  <c r="U53" i="2"/>
  <c r="S53" i="2"/>
  <c r="R53" i="2"/>
  <c r="Q53" i="2"/>
  <c r="U52" i="2"/>
  <c r="S52" i="2"/>
  <c r="R52" i="2"/>
  <c r="U51" i="2"/>
  <c r="U50" i="2"/>
  <c r="S50" i="2"/>
  <c r="R50" i="2"/>
  <c r="J53" i="2"/>
  <c r="H53" i="2"/>
  <c r="G53" i="2"/>
  <c r="F53" i="2"/>
  <c r="F52" i="2"/>
  <c r="G52" i="2"/>
  <c r="H52" i="2"/>
  <c r="J52" i="2"/>
  <c r="J51" i="2"/>
  <c r="H51" i="2"/>
  <c r="G51" i="2"/>
  <c r="F51" i="2"/>
  <c r="F50" i="2"/>
  <c r="U38" i="2"/>
  <c r="S38" i="2"/>
  <c r="R38" i="2"/>
  <c r="Q38" i="2"/>
  <c r="U37" i="2"/>
  <c r="S37" i="2"/>
  <c r="R37" i="2"/>
  <c r="Q37" i="2"/>
  <c r="U36" i="2"/>
  <c r="T36" i="2"/>
  <c r="S36" i="2"/>
  <c r="R36" i="2"/>
  <c r="Q36" i="2"/>
  <c r="U35" i="2"/>
  <c r="S35" i="2"/>
  <c r="R35" i="2"/>
  <c r="Q35" i="2"/>
  <c r="J35" i="2"/>
  <c r="G35" i="2"/>
  <c r="H35" i="2"/>
  <c r="F35" i="2"/>
  <c r="U23" i="2"/>
  <c r="S23" i="2"/>
  <c r="R23" i="2"/>
  <c r="Q23" i="2"/>
  <c r="U22" i="2"/>
  <c r="S22" i="2"/>
  <c r="R22" i="2"/>
  <c r="Q22" i="2"/>
  <c r="U21" i="2"/>
  <c r="T21" i="2"/>
  <c r="S21" i="2"/>
  <c r="R21" i="2"/>
  <c r="Q21" i="2"/>
  <c r="U20" i="2"/>
  <c r="S20" i="2"/>
  <c r="R20" i="2"/>
  <c r="Q20" i="2"/>
  <c r="J20" i="2"/>
  <c r="H20" i="2"/>
  <c r="G20" i="2"/>
  <c r="F21" i="2"/>
  <c r="I61" i="2" l="1"/>
  <c r="T50" i="2"/>
  <c r="T35" i="2"/>
  <c r="T61" i="2"/>
  <c r="T20" i="2"/>
  <c r="J38" i="2"/>
  <c r="H38" i="2"/>
  <c r="G38" i="2"/>
  <c r="F38" i="2"/>
  <c r="J37" i="2"/>
  <c r="H37" i="2"/>
  <c r="G37" i="2"/>
  <c r="F37" i="2"/>
  <c r="J36" i="2"/>
  <c r="I36" i="2"/>
  <c r="H36" i="2"/>
  <c r="G36" i="2"/>
  <c r="F36" i="2"/>
  <c r="H23" i="2"/>
  <c r="G23" i="2"/>
  <c r="H22" i="2"/>
  <c r="G22" i="2"/>
  <c r="F22" i="2"/>
  <c r="F23" i="2"/>
  <c r="H21" i="2"/>
  <c r="G21" i="2"/>
  <c r="I21" i="2"/>
  <c r="J23" i="2"/>
  <c r="J22" i="2"/>
  <c r="J21" i="2"/>
  <c r="J50" i="2"/>
  <c r="G50" i="2"/>
  <c r="H50" i="2"/>
  <c r="I115" i="2"/>
  <c r="T96" i="2"/>
  <c r="I96" i="2"/>
  <c r="I16" i="2" l="1"/>
  <c r="I27" i="2" l="1"/>
  <c r="I29" i="2"/>
  <c r="I30" i="2"/>
  <c r="I31" i="2"/>
  <c r="I32" i="2"/>
  <c r="I33" i="2"/>
  <c r="I37" i="2" s="1"/>
  <c r="I34" i="2"/>
  <c r="T47" i="2"/>
  <c r="T27" i="2"/>
  <c r="T12" i="2"/>
  <c r="T11" i="2"/>
  <c r="T13" i="2"/>
  <c r="I12" i="2"/>
  <c r="I11" i="2"/>
  <c r="I13" i="2"/>
  <c r="T74" i="2"/>
  <c r="I74" i="2"/>
  <c r="T132" i="2"/>
  <c r="T131" i="2"/>
  <c r="T130" i="2"/>
  <c r="T129" i="2"/>
  <c r="T128" i="2"/>
  <c r="T127" i="2"/>
  <c r="T126" i="2"/>
  <c r="T125" i="2"/>
  <c r="T124" i="2"/>
  <c r="T123" i="2"/>
  <c r="I38" i="2" l="1"/>
  <c r="I116" i="2"/>
  <c r="T106" i="2"/>
  <c r="I106" i="2"/>
  <c r="T105" i="2"/>
  <c r="I105" i="2"/>
  <c r="T103" i="2"/>
  <c r="I103" i="2"/>
  <c r="T95" i="2"/>
  <c r="I95" i="2"/>
  <c r="T94" i="2"/>
  <c r="I94" i="2"/>
  <c r="T83" i="2"/>
  <c r="I83" i="2"/>
  <c r="T81" i="2"/>
  <c r="I81" i="2"/>
  <c r="T73" i="2"/>
  <c r="I73" i="2"/>
  <c r="T72" i="2"/>
  <c r="I72" i="2"/>
  <c r="T64" i="2"/>
  <c r="I64" i="2"/>
  <c r="T60" i="2"/>
  <c r="I60" i="2"/>
  <c r="T59" i="2"/>
  <c r="I59" i="2"/>
  <c r="T58" i="2"/>
  <c r="I58" i="2"/>
  <c r="I57" i="2"/>
  <c r="T49" i="2"/>
  <c r="T53" i="2" s="1"/>
  <c r="I49" i="2"/>
  <c r="T48" i="2"/>
  <c r="T52" i="2" s="1"/>
  <c r="I48" i="2"/>
  <c r="I47" i="2"/>
  <c r="T46" i="2"/>
  <c r="I46" i="2"/>
  <c r="T45" i="2"/>
  <c r="I45" i="2"/>
  <c r="T44" i="2"/>
  <c r="I44" i="2"/>
  <c r="T43" i="2"/>
  <c r="I43" i="2"/>
  <c r="T42" i="2"/>
  <c r="I42" i="2"/>
  <c r="T34" i="2"/>
  <c r="T33" i="2"/>
  <c r="T38" i="2" s="1"/>
  <c r="T32" i="2"/>
  <c r="T31" i="2"/>
  <c r="T30" i="2"/>
  <c r="T29" i="2"/>
  <c r="T19" i="2"/>
  <c r="I19" i="2"/>
  <c r="T18" i="2"/>
  <c r="I18" i="2"/>
  <c r="T17" i="2"/>
  <c r="T23" i="2" s="1"/>
  <c r="I17" i="2"/>
  <c r="T16" i="2"/>
  <c r="T15" i="2"/>
  <c r="I15" i="2"/>
  <c r="T14" i="2"/>
  <c r="I14" i="2"/>
  <c r="I53" i="2" l="1"/>
  <c r="I22" i="2"/>
  <c r="I23" i="2"/>
  <c r="T22" i="2"/>
  <c r="I62" i="2"/>
  <c r="I63" i="2"/>
  <c r="T63" i="2"/>
  <c r="T51" i="2"/>
  <c r="I52" i="2"/>
  <c r="I51" i="2"/>
  <c r="T62" i="2"/>
  <c r="T37" i="2"/>
  <c r="I50" i="2"/>
  <c r="I35" i="2"/>
  <c r="J6" i="2"/>
  <c r="T7" i="2" s="1"/>
  <c r="I20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<sst xmlns="http://schemas.openxmlformats.org/spreadsheetml/2006/main" count="859" uniqueCount="380">
  <si>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</si>
  <si>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</si>
  <si>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</si>
  <si>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</si>
  <si>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</si>
  <si>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</si>
  <si>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</si>
  <si>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</si>
  <si>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</si>
  <si>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</si>
  <si>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</si>
  <si>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</si>
  <si>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</si>
  <si>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</si>
  <si>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</si>
  <si>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</si>
  <si>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</si>
  <si>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</si>
  <si>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</si>
  <si>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</si>
  <si>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</si>
  <si>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</si>
  <si>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</si>
  <si>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</si>
  <si>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</si>
  <si>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</si>
  <si>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</si>
  <si>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</si>
  <si>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</si>
  <si>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</si>
  <si>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</si>
  <si>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</si>
  <si>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</si>
  <si>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</si>
  <si>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</si>
  <si>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Yabancı Dil II</t>
  </si>
  <si>
    <t>Seçmeli Ders 3</t>
  </si>
  <si>
    <t>Seçmeli Ders 4</t>
  </si>
  <si>
    <t>Üniversite Seçmeli Ders 1</t>
  </si>
  <si>
    <t>Üniversite Seçmeli Ders 2</t>
  </si>
  <si>
    <t>3. SINIF</t>
  </si>
  <si>
    <t>5. YARIYIL</t>
  </si>
  <si>
    <t>6. YARIYIL</t>
  </si>
  <si>
    <t>Üniversite Seçmeli Ders 3</t>
  </si>
  <si>
    <t>Üniversite Seçmeli Ders 4</t>
  </si>
  <si>
    <t>4. SINIF</t>
  </si>
  <si>
    <t>7. YARIYIL</t>
  </si>
  <si>
    <t>8. YARIYIL</t>
  </si>
  <si>
    <t>Üniversite Seçmeli Ders 5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</si>
  <si>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</si>
  <si>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</si>
  <si>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</si>
  <si>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</si>
  <si>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</si>
  <si>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</si>
  <si>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</si>
  <si>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</si>
  <si>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</si>
  <si>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</si>
  <si>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</si>
  <si>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</si>
  <si>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</si>
  <si>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</si>
  <si>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</si>
  <si>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</si>
  <si>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</si>
  <si>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</si>
  <si>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</si>
  <si>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</si>
  <si>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</si>
  <si>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</si>
  <si>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</si>
  <si>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</si>
  <si>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</si>
  <si>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</si>
  <si>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</si>
  <si>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PRG113</t>
  </si>
  <si>
    <t>PRG115</t>
  </si>
  <si>
    <t>PRG117</t>
  </si>
  <si>
    <t>PRG213</t>
  </si>
  <si>
    <t>PRG215</t>
  </si>
  <si>
    <t>PRG217</t>
  </si>
  <si>
    <t>PRG313</t>
  </si>
  <si>
    <t>PRG315</t>
  </si>
  <si>
    <t>PRG317</t>
  </si>
  <si>
    <t>PRG413</t>
  </si>
  <si>
    <t>PRG415</t>
  </si>
  <si>
    <t>PRG417</t>
  </si>
  <si>
    <t>PRG112</t>
  </si>
  <si>
    <t>PRG212</t>
  </si>
  <si>
    <t>PRG312</t>
  </si>
  <si>
    <t>PRG412</t>
  </si>
  <si>
    <t>PRG114</t>
  </si>
  <si>
    <t>PRG116</t>
  </si>
  <si>
    <t>PRG214</t>
  </si>
  <si>
    <t>PRG216</t>
  </si>
  <si>
    <t>PRG314</t>
  </si>
  <si>
    <t>PRG316</t>
  </si>
  <si>
    <t>PRG414</t>
  </si>
  <si>
    <t>PRG416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</si>
  <si>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</si>
  <si>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</si>
  <si>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</si>
  <si>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</si>
  <si>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</si>
  <si>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</si>
  <si>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</si>
  <si>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</si>
  <si>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</si>
  <si>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</si>
  <si>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</si>
  <si>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</si>
  <si>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</si>
  <si>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</si>
  <si>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Foreign Language I</t>
  </si>
  <si>
    <t>Foreign Language II</t>
  </si>
  <si>
    <t>University Elective 1</t>
  </si>
  <si>
    <t>University Elective 2</t>
  </si>
  <si>
    <t>University Elective 4</t>
  </si>
  <si>
    <t>PRG119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</si>
  <si>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</si>
  <si>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</si>
  <si>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</si>
  <si>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</si>
  <si>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</si>
  <si>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</si>
  <si>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</si>
  <si>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</si>
  <si>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PRG218</t>
  </si>
  <si>
    <t>PRG219</t>
  </si>
  <si>
    <t>PRG318</t>
  </si>
  <si>
    <t>PRG319</t>
  </si>
  <si>
    <t>PRG419</t>
  </si>
  <si>
    <t>PRG418</t>
  </si>
  <si>
    <t>TDZ101</t>
  </si>
  <si>
    <t>YDZ101</t>
  </si>
  <si>
    <t>YDZ102</t>
  </si>
  <si>
    <t>AIT101</t>
  </si>
  <si>
    <t>AIT102</t>
  </si>
  <si>
    <t>PRG121</t>
  </si>
  <si>
    <t>PRG123</t>
  </si>
  <si>
    <t>PRG125</t>
  </si>
  <si>
    <t>PRG127</t>
  </si>
  <si>
    <t>PRG129</t>
  </si>
  <si>
    <t>PRG131</t>
  </si>
  <si>
    <t>PRG118</t>
  </si>
  <si>
    <t>PRG120</t>
  </si>
  <si>
    <t>PRG122</t>
  </si>
  <si>
    <t>PRG124</t>
  </si>
  <si>
    <t>PRG126</t>
  </si>
  <si>
    <t>PRG128</t>
  </si>
  <si>
    <t>PRG130</t>
  </si>
  <si>
    <t>PRG221</t>
  </si>
  <si>
    <t>PRG223</t>
  </si>
  <si>
    <t>PRG225</t>
  </si>
  <si>
    <t>PRG227</t>
  </si>
  <si>
    <t>PRG229</t>
  </si>
  <si>
    <t>PRG231</t>
  </si>
  <si>
    <t>PRG220</t>
  </si>
  <si>
    <t>PRG222</t>
  </si>
  <si>
    <t>PRG224</t>
  </si>
  <si>
    <t>PRG226</t>
  </si>
  <si>
    <t>PRG228</t>
  </si>
  <si>
    <t>PRG230</t>
  </si>
  <si>
    <t>PRG321</t>
  </si>
  <si>
    <t>PRG323</t>
  </si>
  <si>
    <t>PRG325</t>
  </si>
  <si>
    <t>PRG327</t>
  </si>
  <si>
    <t>PRG329</t>
  </si>
  <si>
    <t>PRG331</t>
  </si>
  <si>
    <t>PRG320</t>
  </si>
  <si>
    <t>PRG322</t>
  </si>
  <si>
    <t>PRG324</t>
  </si>
  <si>
    <t>PRG326</t>
  </si>
  <si>
    <t>PRG328</t>
  </si>
  <si>
    <t>PRG330</t>
  </si>
  <si>
    <t>PRG421</t>
  </si>
  <si>
    <t>PRG423</t>
  </si>
  <si>
    <t>PRG425</t>
  </si>
  <si>
    <t>PRG427</t>
  </si>
  <si>
    <t>PRG420</t>
  </si>
  <si>
    <t>PRG422</t>
  </si>
  <si>
    <t>PRG424</t>
  </si>
  <si>
    <t>PRG426</t>
  </si>
  <si>
    <t>PRG428</t>
  </si>
  <si>
    <t>PRG430</t>
  </si>
  <si>
    <t>FAKÜLTE SEÇMELİ DERSLERİ</t>
  </si>
  <si>
    <t>PRG000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</si>
  <si>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</si>
  <si>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</si>
  <si>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</si>
  <si>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</si>
  <si>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</si>
  <si>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</si>
  <si>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</si>
  <si>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</si>
  <si>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</si>
  <si>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Yabancı Dil I</t>
  </si>
  <si>
    <t>Turkish Language I</t>
  </si>
  <si>
    <t>SEB101</t>
  </si>
  <si>
    <t>Ebelikte Temel Kavramlar</t>
  </si>
  <si>
    <t>Basic Concepts in Midwifery</t>
  </si>
  <si>
    <t>SEB103</t>
  </si>
  <si>
    <t>Ebelik Tarihi ve Deontoloji</t>
  </si>
  <si>
    <t>Midwifery History and Deontology</t>
  </si>
  <si>
    <t>ILT101</t>
  </si>
  <si>
    <t>İletişime Giriş</t>
  </si>
  <si>
    <t>Introduction to Communication</t>
  </si>
  <si>
    <t>TIP153</t>
  </si>
  <si>
    <t>Anatomiye Giriş</t>
  </si>
  <si>
    <t>Introduction to Anatomy</t>
  </si>
  <si>
    <t>TIP157</t>
  </si>
  <si>
    <t>Fizyolojiye Giriş</t>
  </si>
  <si>
    <t>Introduction to Physiology</t>
  </si>
  <si>
    <t>TDZ102</t>
  </si>
  <si>
    <t>Turkish Language II</t>
  </si>
  <si>
    <t>SEB102</t>
  </si>
  <si>
    <t>Ebelik Esasları</t>
  </si>
  <si>
    <t>The Principles of Midwifery</t>
  </si>
  <si>
    <t>Tıbbi Biyokimya</t>
  </si>
  <si>
    <t>Medical Biochemistry</t>
  </si>
  <si>
    <t>TIP156</t>
  </si>
  <si>
    <t>Farmakoloji</t>
  </si>
  <si>
    <t>Pharmacology</t>
  </si>
  <si>
    <t>TIP155</t>
  </si>
  <si>
    <t>Tıbbi Biyoloji ve Genetik</t>
  </si>
  <si>
    <t>Medical Biology and Genetics</t>
  </si>
  <si>
    <t>Ataturk  Principles and  Revolution History  I</t>
  </si>
  <si>
    <t>SEB201</t>
  </si>
  <si>
    <t>Normal Gebelik ve Bakım</t>
  </si>
  <si>
    <t>Normal Pregnancy and Care</t>
  </si>
  <si>
    <t>İç Hastalıkları ve Bakımı</t>
  </si>
  <si>
    <t>Internal Medicine and Care</t>
  </si>
  <si>
    <t>TIP159</t>
  </si>
  <si>
    <t>Patoloji</t>
  </si>
  <si>
    <t>Pathology</t>
  </si>
  <si>
    <t>SEB207</t>
  </si>
  <si>
    <t>Bilgisayar</t>
  </si>
  <si>
    <t>Computer</t>
  </si>
  <si>
    <t>University Elective Course 3</t>
  </si>
  <si>
    <t>Ataturk  Principles and  Revolution History  II</t>
  </si>
  <si>
    <t>SEB202</t>
  </si>
  <si>
    <t>Riskli Gebelik ve Bakım</t>
  </si>
  <si>
    <t>Risky Pregnancy and Care</t>
  </si>
  <si>
    <t>SEB204</t>
  </si>
  <si>
    <t>Aile Planlaması</t>
  </si>
  <si>
    <t>Family Planning</t>
  </si>
  <si>
    <t>SEB206</t>
  </si>
  <si>
    <t>Ebelikte Öğretim</t>
  </si>
  <si>
    <t>Midwifery  Education</t>
  </si>
  <si>
    <t>Cerrahi Hastalıkları ve Bakımı</t>
  </si>
  <si>
    <t>Surgical Diseases and Care</t>
  </si>
  <si>
    <t>SEB301</t>
  </si>
  <si>
    <t>SEB303</t>
  </si>
  <si>
    <t>Ruh Sağlığı</t>
  </si>
  <si>
    <t>Mental health</t>
  </si>
  <si>
    <t>SEB305</t>
  </si>
  <si>
    <t>Çocuk Sağlığı ve Hastalıkları</t>
  </si>
  <si>
    <t>Child Health and Diseases</t>
  </si>
  <si>
    <t>SEB307</t>
  </si>
  <si>
    <t>Epidemiyoloji</t>
  </si>
  <si>
    <t>Epidemiology</t>
  </si>
  <si>
    <t>SEB309</t>
  </si>
  <si>
    <t>Ebelikte Yönetim</t>
  </si>
  <si>
    <t>Management in Midwifery</t>
  </si>
  <si>
    <t>Introduction to Statistics</t>
  </si>
  <si>
    <t>University Elective 5</t>
  </si>
  <si>
    <t>SEB302</t>
  </si>
  <si>
    <t>Riskli Doğum ve Doğum Sonrası Bakım</t>
  </si>
  <si>
    <t>Risky Birth and Postpartum Care</t>
  </si>
  <si>
    <t>SEB304</t>
  </si>
  <si>
    <t>Kadın Sağığı ve Hastalıkları</t>
  </si>
  <si>
    <t>Womens Health and Diseases</t>
  </si>
  <si>
    <t>SEB306</t>
  </si>
  <si>
    <t>Ana Çocuk Sağlığı</t>
  </si>
  <si>
    <t>Mother and Child Health</t>
  </si>
  <si>
    <t>SEB308</t>
  </si>
  <si>
    <t>Cinsel Sağlık Bilgileri</t>
  </si>
  <si>
    <t>Sexual Health Information</t>
  </si>
  <si>
    <t>Araştırma Yöntemleri</t>
  </si>
  <si>
    <t>Research Methods</t>
  </si>
  <si>
    <t>SEB401</t>
  </si>
  <si>
    <t>Entegre Uygulama I</t>
  </si>
  <si>
    <t>Integrated Application I</t>
  </si>
  <si>
    <t>SEB402</t>
  </si>
  <si>
    <t>Entegre Uygulama II</t>
  </si>
  <si>
    <t>Integrated Application II</t>
  </si>
  <si>
    <t>Tıbbi Mikrobiyolojiye Giriş</t>
  </si>
  <si>
    <t>Introduction to Medical Microbiology</t>
  </si>
  <si>
    <t>TIP161</t>
  </si>
  <si>
    <t>TIP158</t>
  </si>
  <si>
    <t>Seçmeli Ders 5</t>
  </si>
  <si>
    <t>Seçmeli Ders 6</t>
  </si>
  <si>
    <t>Seçmeli Ders 7</t>
  </si>
  <si>
    <t>Seçmeli Ders 8</t>
  </si>
  <si>
    <t>Seçmeli Ders 9</t>
  </si>
  <si>
    <t>Seçmeli Ders 10</t>
  </si>
  <si>
    <t>Seçmeli Ders 11</t>
  </si>
  <si>
    <t>SBF302</t>
  </si>
  <si>
    <t>HEM207</t>
  </si>
  <si>
    <t>HEM208</t>
  </si>
  <si>
    <t>HEM210</t>
  </si>
  <si>
    <t>Elective Course 5</t>
  </si>
  <si>
    <t>Elective Course 6</t>
  </si>
  <si>
    <t>Elective Course 7</t>
  </si>
  <si>
    <t>Elective Course 8</t>
  </si>
  <si>
    <t>Elective Course 9</t>
  </si>
  <si>
    <t>Elective Course 10</t>
  </si>
  <si>
    <t>Elective Course 11</t>
  </si>
  <si>
    <t>Elective Course 4</t>
  </si>
  <si>
    <t>Elective Course 3</t>
  </si>
  <si>
    <t>Elective Course 1</t>
  </si>
  <si>
    <t>Elective Course 2</t>
  </si>
  <si>
    <t>FST201</t>
  </si>
  <si>
    <t>Biyoistatistik</t>
  </si>
  <si>
    <t>İlk Yardım ve Acil Bakım</t>
  </si>
  <si>
    <t>First Aid and Emergency Care</t>
  </si>
  <si>
    <t>EBELİK LİSANS PROGRAMI ÖĞRETİM PLANI</t>
  </si>
  <si>
    <t>Normal Doğum ve Doğum Sonrası Bakım</t>
  </si>
  <si>
    <t>Normal Birth and Postpartum Care</t>
  </si>
  <si>
    <t>Kişisel Bakım ve İmaj</t>
  </si>
  <si>
    <t>İş Sağlığı ve Güvenliği</t>
  </si>
  <si>
    <t>Sağlığın Korunması ve Geliştirilmesi</t>
  </si>
  <si>
    <t>Düşünce ve Davranış Yönetimi</t>
  </si>
  <si>
    <t>İşaret Dili</t>
  </si>
  <si>
    <t>Mobbing</t>
  </si>
  <si>
    <t>Ebelikte Bireyselleştirilmiş Bakım</t>
  </si>
  <si>
    <t>Adli Ebelik</t>
  </si>
  <si>
    <t>Her Alanda Kadın Olmak</t>
  </si>
  <si>
    <t>Emzirme Danışmanlığı</t>
  </si>
  <si>
    <t>Kadın Sağlığı ve Ebelik</t>
  </si>
  <si>
    <t>Kadın Sorunlarına Yaklaşım</t>
  </si>
  <si>
    <t>Aile Sağlığı ile Ebelik</t>
  </si>
  <si>
    <t>Evlilik Öncesi Danışmanlık</t>
  </si>
  <si>
    <t>Transkültürel Ebelik</t>
  </si>
  <si>
    <t>Teknoloji Okuryazarlığı</t>
  </si>
  <si>
    <t>Annelik-Babalık Adaptasyonu ve Aile</t>
  </si>
  <si>
    <t>Doğurganlığın Düzenlenmesi ve Ebelik Bakımı</t>
  </si>
  <si>
    <t>Hamilelik Yogası</t>
  </si>
  <si>
    <t>PRG429</t>
  </si>
  <si>
    <t>PRG431</t>
  </si>
  <si>
    <t>PRG433</t>
  </si>
  <si>
    <t>PRG435</t>
  </si>
  <si>
    <t>PRG432</t>
  </si>
  <si>
    <t>PRG434</t>
  </si>
  <si>
    <t>Sağlık Psikolojisi</t>
  </si>
  <si>
    <t>Sağlık Sosyolojisi</t>
  </si>
  <si>
    <t>Doğum ve Doğum Ağrısı Yönteminde Alternatif Yöntemler</t>
  </si>
  <si>
    <t>Doğum Hazırlık Eğitiminde İlke ve Uygulamalar</t>
  </si>
  <si>
    <t>Gebelik ve Sistemik Hastalıklar</t>
  </si>
  <si>
    <t>Sağlıklı Besin Seçimi</t>
  </si>
  <si>
    <t>Kadın Ruh Sağlığı</t>
  </si>
  <si>
    <t>Vakalarla Üreme Hakları</t>
  </si>
  <si>
    <t>Ergenlerde Üreme Sağlığı</t>
  </si>
  <si>
    <t>Obstetrik ve Jinekolojik Girişimlerde Ağrı ve Anestezi</t>
  </si>
  <si>
    <t>Pelvik Taban Bozuklukları ve Ebelik Bakımı</t>
  </si>
  <si>
    <t>Kadın Sağlığı Sorunlarına Psikososyal Yaklaşım</t>
  </si>
  <si>
    <t>PRG436</t>
  </si>
  <si>
    <t>PRG437</t>
  </si>
  <si>
    <t>PRG439</t>
  </si>
  <si>
    <t>PRG438</t>
  </si>
  <si>
    <t>Olgularla Obstetrik Vakalarda Ebelik Bakımı</t>
  </si>
  <si>
    <t>Olgularla Jinekolojik Vakalarda Ebelik Bakımı</t>
  </si>
  <si>
    <t>Üreme Sağlığı Danışmanlığı</t>
  </si>
  <si>
    <t>Bağımlılık ve Bağımlılık ile Mücadele</t>
  </si>
  <si>
    <t>Obstetride Drama</t>
  </si>
  <si>
    <t>Toplumsal Cinsiyet Eğitimi</t>
  </si>
  <si>
    <t>Toplumsal Duyarlılık Projeleri</t>
  </si>
  <si>
    <t>Sağlık Politikaları</t>
  </si>
  <si>
    <t>İnfertilite</t>
  </si>
  <si>
    <t>Holistik Ebelik</t>
  </si>
  <si>
    <t>Gebelik ve Egzersiz</t>
  </si>
  <si>
    <t>Kanıta Dayalı Uygulamalar</t>
  </si>
  <si>
    <t>PRG440</t>
  </si>
  <si>
    <t>Ebelik Bakım Süreci</t>
  </si>
  <si>
    <t>Sağlık Eğitiminde Materyal Geliştirme</t>
  </si>
  <si>
    <t>Jinekolojide Ultrasonografi I</t>
  </si>
  <si>
    <t>Jinekolojide Ultrasonografi II</t>
  </si>
  <si>
    <t>Obstetrik Ultrasonografi I</t>
  </si>
  <si>
    <t>Obstetrik Ultrasonografi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</si>
</sst>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2" fillId="10" borderId="10" xfId="0" applyFont="1" applyFill="1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8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  <pageSetUpPr fitToPage="1"/>
  </sheetPr>
  <dimension ref="A1:AG1019"/>
  <sheetViews>
    <sheetView tabSelected="1" topLeftCell="A61" zoomScaleNormal="100" workbookViewId="0">
      <selection activeCell="M99" sqref="M99"/>
    </sheetView>
  </sheetViews>
  <sheetFormatPr defaultColWidth="12.625" defaultRowHeight="15.95" customHeight="1" x14ac:dyDescent="0.2"/>
  <cols>
    <col min="1" max="1" width="6.625" style="2" customWidth="1"/>
    <col min="2" max="2" width="40.75" style="2" bestFit="1" customWidth="1"/>
    <col min="3" max="3" width="0.25" style="2" customWidth="1"/>
    <col min="4" max="4" width="4.375" style="2" customWidth="1"/>
    <col min="5" max="5" width="10.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33.25" style="2" bestFit="1" customWidth="1"/>
    <col min="14" max="14" width="27.875" style="2" hidden="1" customWidth="1"/>
    <col min="15" max="15" width="4.375" style="2" customWidth="1"/>
    <col min="16" max="16" width="10.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33" ht="15.95" customHeight="1" x14ac:dyDescent="0.2">
      <c r="A2" s="116"/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16"/>
      <c r="B3" s="77"/>
      <c r="C3" s="77"/>
      <c r="D3" s="120" t="s">
        <v>68</v>
      </c>
      <c r="E3" s="120"/>
      <c r="F3" s="120"/>
      <c r="G3" s="120"/>
      <c r="H3" s="120"/>
      <c r="I3" s="120"/>
      <c r="J3" s="120"/>
      <c r="K3" s="120"/>
      <c r="L3" s="120"/>
      <c r="M3" s="120"/>
      <c r="N3" s="77"/>
      <c r="O3" s="77"/>
      <c r="P3" s="77"/>
      <c r="Q3" s="77"/>
      <c r="R3" s="77"/>
      <c r="S3" s="77"/>
      <c r="T3" s="77"/>
      <c r="U3" s="7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6"/>
      <c r="B4" s="118" t="s">
        <v>317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2" t="s">
        <v>120</v>
      </c>
      <c r="B6" s="103"/>
      <c r="C6" s="103"/>
      <c r="D6" s="103"/>
      <c r="E6" s="103"/>
      <c r="F6" s="104">
        <f>I20+T20+I35+T35+I50+T50+I61+T61</f>
        <v>160</v>
      </c>
      <c r="G6" s="103"/>
      <c r="H6" s="105" t="s">
        <v>1</v>
      </c>
      <c r="I6" s="103"/>
      <c r="J6" s="89">
        <f>J20+U20+J35+U35+J50+U50+J61+U61</f>
        <v>240</v>
      </c>
      <c r="K6" s="105" t="s">
        <v>54</v>
      </c>
      <c r="L6" s="103"/>
      <c r="M6" s="103"/>
      <c r="N6" s="103"/>
      <c r="O6" s="103"/>
      <c r="P6" s="103"/>
      <c r="Q6" s="103"/>
      <c r="R6" s="103"/>
      <c r="S6" s="103"/>
      <c r="T6" s="103"/>
      <c r="U6" s="106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3" t="s">
        <v>121</v>
      </c>
      <c r="B7" s="107"/>
      <c r="C7" s="107"/>
      <c r="D7" s="48">
        <f>J23+U23+J38+U38+J53+U53+J64+U64</f>
        <v>15</v>
      </c>
      <c r="E7" s="107" t="s">
        <v>122</v>
      </c>
      <c r="F7" s="107"/>
      <c r="G7" s="107"/>
      <c r="H7" s="107"/>
      <c r="I7" s="107"/>
      <c r="J7" s="107"/>
      <c r="K7" s="107"/>
      <c r="L7" s="51">
        <f>((J22+J23+U22+U23+J37+J38+U37+U38+J52+J53+U52+U53+J63+J64+U63+U64)/J6)*100</f>
        <v>20</v>
      </c>
      <c r="M7" s="107" t="s">
        <v>2</v>
      </c>
      <c r="N7" s="107"/>
      <c r="O7" s="108"/>
      <c r="P7" s="108"/>
      <c r="Q7" s="108"/>
      <c r="R7" s="108"/>
      <c r="S7" s="108"/>
      <c r="T7" s="109">
        <f>((J21+U21+J36+U36+J51+U51+J62+U62)/J6)*100</f>
        <v>22.5</v>
      </c>
      <c r="U7" s="1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11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4" t="s"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24"/>
      <c r="L9" s="114" t="s">
        <v>5</v>
      </c>
      <c r="M9" s="115"/>
      <c r="N9" s="115"/>
      <c r="O9" s="115"/>
      <c r="P9" s="115"/>
      <c r="Q9" s="115"/>
      <c r="R9" s="115"/>
      <c r="S9" s="115"/>
      <c r="T9" s="115"/>
      <c r="U9" s="11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55</v>
      </c>
      <c r="D10" s="29" t="s">
        <v>8</v>
      </c>
      <c r="E10" s="25" t="s">
        <v>9</v>
      </c>
      <c r="F10" s="52" t="s">
        <v>10</v>
      </c>
      <c r="G10" s="52" t="s">
        <v>11</v>
      </c>
      <c r="H10" s="52" t="s">
        <v>12</v>
      </c>
      <c r="I10" s="52" t="s">
        <v>13</v>
      </c>
      <c r="J10" s="52" t="s">
        <v>14</v>
      </c>
      <c r="K10" s="24"/>
      <c r="L10" s="34" t="s">
        <v>6</v>
      </c>
      <c r="M10" s="30" t="s">
        <v>7</v>
      </c>
      <c r="N10" s="28" t="s">
        <v>55</v>
      </c>
      <c r="O10" s="29" t="s">
        <v>8</v>
      </c>
      <c r="P10" s="25" t="s">
        <v>9</v>
      </c>
      <c r="Q10" s="52" t="s">
        <v>10</v>
      </c>
      <c r="R10" s="52" t="s">
        <v>11</v>
      </c>
      <c r="S10" s="52" t="s">
        <v>12</v>
      </c>
      <c r="T10" s="52" t="s">
        <v>13</v>
      </c>
      <c r="U10" s="52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87" t="s">
        <v>135</v>
      </c>
      <c r="B11" s="88" t="s">
        <v>197</v>
      </c>
      <c r="C11" s="88" t="s">
        <v>114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49">
        <f t="shared" ref="I11:I12" si="0">F11+(G11+H11)/2</f>
        <v>2</v>
      </c>
      <c r="J11" s="23">
        <v>1</v>
      </c>
      <c r="K11" s="47"/>
      <c r="L11" s="31" t="s">
        <v>136</v>
      </c>
      <c r="M11" s="19" t="s">
        <v>35</v>
      </c>
      <c r="N11" s="19" t="s">
        <v>115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49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87" t="s">
        <v>134</v>
      </c>
      <c r="B12" s="88" t="s">
        <v>22</v>
      </c>
      <c r="C12" s="88" t="s">
        <v>198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49">
        <f t="shared" si="0"/>
        <v>2</v>
      </c>
      <c r="J12" s="23">
        <v>1</v>
      </c>
      <c r="K12" s="47"/>
      <c r="L12" s="31" t="s">
        <v>214</v>
      </c>
      <c r="M12" s="19" t="s">
        <v>23</v>
      </c>
      <c r="N12" s="19" t="s">
        <v>215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49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199</v>
      </c>
      <c r="B13" s="19" t="s">
        <v>200</v>
      </c>
      <c r="C13" s="19" t="s">
        <v>201</v>
      </c>
      <c r="D13" s="21" t="s">
        <v>16</v>
      </c>
      <c r="E13" s="21" t="s">
        <v>17</v>
      </c>
      <c r="F13" s="21">
        <v>2</v>
      </c>
      <c r="G13" s="21">
        <v>0</v>
      </c>
      <c r="H13" s="21">
        <v>0</v>
      </c>
      <c r="I13" s="50">
        <f t="shared" ref="I13:I20" si="2">F13+(G13+H13)/2</f>
        <v>2</v>
      </c>
      <c r="J13" s="21">
        <v>6</v>
      </c>
      <c r="K13" s="47"/>
      <c r="L13" s="31" t="s">
        <v>216</v>
      </c>
      <c r="M13" s="90" t="s">
        <v>217</v>
      </c>
      <c r="N13" s="19" t="s">
        <v>218</v>
      </c>
      <c r="O13" s="21" t="s">
        <v>16</v>
      </c>
      <c r="P13" s="21" t="s">
        <v>17</v>
      </c>
      <c r="Q13" s="21">
        <v>4</v>
      </c>
      <c r="R13" s="21">
        <v>12</v>
      </c>
      <c r="S13" s="21">
        <v>0</v>
      </c>
      <c r="T13" s="50">
        <f t="shared" ref="T13" si="3">Q13+(R13+S13)/2</f>
        <v>10</v>
      </c>
      <c r="U13" s="21">
        <v>16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202</v>
      </c>
      <c r="B14" s="90" t="s">
        <v>203</v>
      </c>
      <c r="C14" s="19" t="s">
        <v>204</v>
      </c>
      <c r="D14" s="21" t="s">
        <v>16</v>
      </c>
      <c r="E14" s="21" t="s">
        <v>17</v>
      </c>
      <c r="F14" s="21">
        <v>2</v>
      </c>
      <c r="G14" s="21">
        <v>0</v>
      </c>
      <c r="H14" s="21">
        <v>0</v>
      </c>
      <c r="I14" s="50">
        <f t="shared" si="2"/>
        <v>2</v>
      </c>
      <c r="J14" s="21">
        <v>7</v>
      </c>
      <c r="K14" s="47"/>
      <c r="L14" s="31" t="s">
        <v>233</v>
      </c>
      <c r="M14" s="19" t="s">
        <v>219</v>
      </c>
      <c r="N14" s="19" t="s">
        <v>220</v>
      </c>
      <c r="O14" s="21" t="s">
        <v>16</v>
      </c>
      <c r="P14" s="21" t="s">
        <v>17</v>
      </c>
      <c r="Q14" s="21">
        <v>2</v>
      </c>
      <c r="R14" s="21">
        <v>0</v>
      </c>
      <c r="S14" s="21">
        <v>0</v>
      </c>
      <c r="T14" s="50">
        <f t="shared" ref="T14:T20" si="4">Q14+(R14+S14)/2</f>
        <v>2</v>
      </c>
      <c r="U14" s="21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205</v>
      </c>
      <c r="B15" s="19" t="s">
        <v>206</v>
      </c>
      <c r="C15" s="19" t="s">
        <v>207</v>
      </c>
      <c r="D15" s="21" t="s">
        <v>16</v>
      </c>
      <c r="E15" s="21" t="s">
        <v>17</v>
      </c>
      <c r="F15" s="21">
        <v>2</v>
      </c>
      <c r="G15" s="21">
        <v>0</v>
      </c>
      <c r="H15" s="21">
        <v>0</v>
      </c>
      <c r="I15" s="50">
        <f t="shared" si="2"/>
        <v>2</v>
      </c>
      <c r="J15" s="21">
        <v>3</v>
      </c>
      <c r="K15" s="47"/>
      <c r="L15" s="31" t="s">
        <v>221</v>
      </c>
      <c r="M15" s="19" t="s">
        <v>222</v>
      </c>
      <c r="N15" s="19" t="s">
        <v>223</v>
      </c>
      <c r="O15" s="21" t="s">
        <v>16</v>
      </c>
      <c r="P15" s="21" t="s">
        <v>17</v>
      </c>
      <c r="Q15" s="21">
        <v>2</v>
      </c>
      <c r="R15" s="21">
        <v>0</v>
      </c>
      <c r="S15" s="21">
        <v>0</v>
      </c>
      <c r="T15" s="50">
        <f t="shared" si="4"/>
        <v>2</v>
      </c>
      <c r="U15" s="21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208</v>
      </c>
      <c r="B16" s="19" t="s">
        <v>209</v>
      </c>
      <c r="C16" s="19" t="s">
        <v>210</v>
      </c>
      <c r="D16" s="21" t="s">
        <v>16</v>
      </c>
      <c r="E16" s="21" t="s">
        <v>17</v>
      </c>
      <c r="F16" s="21">
        <v>2</v>
      </c>
      <c r="G16" s="21">
        <v>0</v>
      </c>
      <c r="H16" s="21">
        <v>0</v>
      </c>
      <c r="I16" s="50">
        <f t="shared" si="2"/>
        <v>2</v>
      </c>
      <c r="J16" s="21">
        <v>3</v>
      </c>
      <c r="K16" s="47"/>
      <c r="L16" s="31" t="s">
        <v>224</v>
      </c>
      <c r="M16" s="19" t="s">
        <v>225</v>
      </c>
      <c r="N16" s="19" t="s">
        <v>226</v>
      </c>
      <c r="O16" s="21" t="s">
        <v>16</v>
      </c>
      <c r="P16" s="21" t="s">
        <v>17</v>
      </c>
      <c r="Q16" s="21">
        <v>2</v>
      </c>
      <c r="R16" s="21">
        <v>0</v>
      </c>
      <c r="S16" s="21">
        <v>0</v>
      </c>
      <c r="T16" s="50">
        <f t="shared" si="4"/>
        <v>2</v>
      </c>
      <c r="U16" s="21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211</v>
      </c>
      <c r="B17" s="19" t="s">
        <v>212</v>
      </c>
      <c r="C17" s="19" t="s">
        <v>213</v>
      </c>
      <c r="D17" s="21" t="s">
        <v>16</v>
      </c>
      <c r="E17" s="21" t="s">
        <v>17</v>
      </c>
      <c r="F17" s="21">
        <v>2</v>
      </c>
      <c r="G17" s="21">
        <v>0</v>
      </c>
      <c r="H17" s="21">
        <v>0</v>
      </c>
      <c r="I17" s="50">
        <f t="shared" si="2"/>
        <v>2</v>
      </c>
      <c r="J17" s="21">
        <v>3</v>
      </c>
      <c r="K17" s="47"/>
      <c r="L17" s="31"/>
      <c r="M17" s="19" t="s">
        <v>39</v>
      </c>
      <c r="N17" s="19" t="s">
        <v>117</v>
      </c>
      <c r="O17" s="21" t="s">
        <v>21</v>
      </c>
      <c r="P17" s="21" t="s">
        <v>19</v>
      </c>
      <c r="Q17" s="21">
        <v>2</v>
      </c>
      <c r="R17" s="21">
        <v>0</v>
      </c>
      <c r="S17" s="21">
        <v>0</v>
      </c>
      <c r="T17" s="50">
        <f t="shared" si="4"/>
        <v>2</v>
      </c>
      <c r="U17" s="21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 t="s">
        <v>289</v>
      </c>
      <c r="B18" s="22" t="s">
        <v>287</v>
      </c>
      <c r="C18" s="22" t="s">
        <v>288</v>
      </c>
      <c r="D18" s="23" t="s">
        <v>16</v>
      </c>
      <c r="E18" s="23" t="s">
        <v>17</v>
      </c>
      <c r="F18" s="23">
        <v>2</v>
      </c>
      <c r="G18" s="23">
        <v>0</v>
      </c>
      <c r="H18" s="23">
        <v>0</v>
      </c>
      <c r="I18" s="49">
        <f t="shared" si="2"/>
        <v>2</v>
      </c>
      <c r="J18" s="23">
        <v>3</v>
      </c>
      <c r="K18" s="18"/>
      <c r="L18" s="31"/>
      <c r="M18" s="22"/>
      <c r="N18" s="22"/>
      <c r="O18" s="23"/>
      <c r="P18" s="23"/>
      <c r="Q18" s="23"/>
      <c r="R18" s="23">
        <v>0</v>
      </c>
      <c r="S18" s="23">
        <v>0</v>
      </c>
      <c r="T18" s="49">
        <f t="shared" si="4"/>
        <v>0</v>
      </c>
      <c r="U18" s="2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/>
      <c r="B19" s="19" t="s">
        <v>38</v>
      </c>
      <c r="C19" s="19" t="s">
        <v>116</v>
      </c>
      <c r="D19" s="23" t="s">
        <v>21</v>
      </c>
      <c r="E19" s="23" t="s">
        <v>19</v>
      </c>
      <c r="F19" s="23">
        <v>2</v>
      </c>
      <c r="G19" s="23">
        <v>0</v>
      </c>
      <c r="H19" s="23">
        <v>0</v>
      </c>
      <c r="I19" s="49">
        <f t="shared" si="2"/>
        <v>2</v>
      </c>
      <c r="J19" s="23">
        <v>3</v>
      </c>
      <c r="K19" s="18"/>
      <c r="L19" s="31"/>
      <c r="M19" s="19"/>
      <c r="N19" s="19"/>
      <c r="O19" s="23"/>
      <c r="P19" s="23"/>
      <c r="Q19" s="23"/>
      <c r="R19" s="23"/>
      <c r="S19" s="23"/>
      <c r="T19" s="49">
        <f t="shared" si="4"/>
        <v>0</v>
      </c>
      <c r="U19" s="2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5"/>
      <c r="B20" s="36"/>
      <c r="C20" s="36"/>
      <c r="D20" s="52"/>
      <c r="E20" s="36" t="s">
        <v>28</v>
      </c>
      <c r="F20" s="52">
        <f>SUM(F11:F19)</f>
        <v>18</v>
      </c>
      <c r="G20" s="52">
        <f>SUM(G11:G19)</f>
        <v>0</v>
      </c>
      <c r="H20" s="52">
        <f>SUM(H11:H19)</f>
        <v>0</v>
      </c>
      <c r="I20" s="52">
        <f t="shared" si="2"/>
        <v>18</v>
      </c>
      <c r="J20" s="52">
        <f>SUM(J11:J19)</f>
        <v>30</v>
      </c>
      <c r="K20" s="33"/>
      <c r="L20" s="35"/>
      <c r="M20" s="36"/>
      <c r="N20" s="36"/>
      <c r="O20" s="52"/>
      <c r="P20" s="36" t="s">
        <v>28</v>
      </c>
      <c r="Q20" s="52">
        <f>SUM(Q11:Q19)</f>
        <v>16</v>
      </c>
      <c r="R20" s="52">
        <f>SUM(R11:R19)</f>
        <v>12</v>
      </c>
      <c r="S20" s="52">
        <f>SUM(S11:S19)</f>
        <v>0</v>
      </c>
      <c r="T20" s="52">
        <f t="shared" si="4"/>
        <v>22</v>
      </c>
      <c r="U20" s="52">
        <f>SUM(U11:U19)</f>
        <v>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5"/>
      <c r="B21" s="37"/>
      <c r="C21" s="37"/>
      <c r="D21" s="38"/>
      <c r="E21" s="37" t="s">
        <v>29</v>
      </c>
      <c r="F21" s="38">
        <f>SUMIF(E11:E19,"=UE",F11:F19)</f>
        <v>6</v>
      </c>
      <c r="G21" s="38">
        <f>SUMIF(E11:E19,"=UE",G11:G19)</f>
        <v>0</v>
      </c>
      <c r="H21" s="38">
        <f>SUMIF(E11:E19,"=UE",H11:H19)</f>
        <v>0</v>
      </c>
      <c r="I21" s="38">
        <f>SUMIF(H11:H19,"=UE",I11:I19)</f>
        <v>0</v>
      </c>
      <c r="J21" s="52">
        <f>SUMIF(E11:E19,"=UE",J11:J19)</f>
        <v>5</v>
      </c>
      <c r="K21" s="33"/>
      <c r="L21" s="35"/>
      <c r="M21" s="37"/>
      <c r="N21" s="37"/>
      <c r="O21" s="38"/>
      <c r="P21" s="37" t="s">
        <v>29</v>
      </c>
      <c r="Q21" s="38">
        <f>SUMIF(P11:P19,"=UE",Q11:Q19)</f>
        <v>6</v>
      </c>
      <c r="R21" s="38">
        <f>SUMIF(P11:P19,"=UE",R11:R19)</f>
        <v>0</v>
      </c>
      <c r="S21" s="38">
        <f>SUMIF(P11:P19,"=UE",S11:S19)</f>
        <v>0</v>
      </c>
      <c r="T21" s="38">
        <f>SUMIF(S11:S19,"=UE",T11:T19)</f>
        <v>0</v>
      </c>
      <c r="U21" s="52">
        <f>SUMIF(P11:P19,"=UE",U11:U19)</f>
        <v>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9"/>
      <c r="B22" s="40"/>
      <c r="C22" s="40"/>
      <c r="D22" s="41"/>
      <c r="E22" s="40" t="s">
        <v>30</v>
      </c>
      <c r="F22" s="41">
        <f>SUMIF(D11:D19,"=S",F11:F19)</f>
        <v>0</v>
      </c>
      <c r="G22" s="41">
        <f>SUMIF(D11:D19,"=S",G11:G19)</f>
        <v>0</v>
      </c>
      <c r="H22" s="41">
        <f>SUMIF(D11:D19,"=S",H11:H19)</f>
        <v>0</v>
      </c>
      <c r="I22" s="41">
        <f>SUMIF(D11:D19,"=S",I11:I19)</f>
        <v>0</v>
      </c>
      <c r="J22" s="42">
        <f>SUMIF(D11:D19,"=S",J11:J19)</f>
        <v>0</v>
      </c>
      <c r="K22" s="33"/>
      <c r="L22" s="39"/>
      <c r="M22" s="40"/>
      <c r="N22" s="40"/>
      <c r="O22" s="41"/>
      <c r="P22" s="40" t="s">
        <v>30</v>
      </c>
      <c r="Q22" s="41">
        <f>SUMIF(O11:O19,"=S",Q11:Q19)</f>
        <v>0</v>
      </c>
      <c r="R22" s="41">
        <f>SUMIF(O11:O19,"=S",R11:R19)</f>
        <v>0</v>
      </c>
      <c r="S22" s="41">
        <f>SUMIF(O11:O19,"=S",S11:S19)</f>
        <v>0</v>
      </c>
      <c r="T22" s="41">
        <f>SUMIF(O11:O19,"=S",T11:T19)</f>
        <v>0</v>
      </c>
      <c r="U22" s="42">
        <f>SUMIF(O11:O19,"=S",U11:U19)</f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43"/>
      <c r="B23" s="44"/>
      <c r="C23" s="44"/>
      <c r="D23" s="45"/>
      <c r="E23" s="44" t="s">
        <v>31</v>
      </c>
      <c r="F23" s="45">
        <f>SUMIF(D11:D19,"=ÜS",F11:F19)</f>
        <v>2</v>
      </c>
      <c r="G23" s="45">
        <f>SUMIF(D11:D19,"=ÜS",G11:G19)</f>
        <v>0</v>
      </c>
      <c r="H23" s="45">
        <f>SUMIF(D11:D19,"=ÜS",H11:H19)</f>
        <v>0</v>
      </c>
      <c r="I23" s="45">
        <f>SUMIF(D11:D19,"=ÜS",I11:I19)</f>
        <v>2</v>
      </c>
      <c r="J23" s="46">
        <f>SUMIF(D11:D19,"=ÜS",J11:J19)</f>
        <v>3</v>
      </c>
      <c r="K23" s="33"/>
      <c r="L23" s="43"/>
      <c r="M23" s="44"/>
      <c r="N23" s="44"/>
      <c r="O23" s="45"/>
      <c r="P23" s="44" t="s">
        <v>31</v>
      </c>
      <c r="Q23" s="45">
        <f>SUMIF(O11:O19,"=ÜS",Q11:Q19)</f>
        <v>2</v>
      </c>
      <c r="R23" s="45">
        <f>SUMIF(O11:O19,"=ÜS",R11:R19)</f>
        <v>0</v>
      </c>
      <c r="S23" s="45">
        <f>SUMIF(O11:O19,"=ÜS",S11:S19)</f>
        <v>0</v>
      </c>
      <c r="T23" s="45">
        <f>SUMIF(O11:O19,"=ÜS",T11:T19)</f>
        <v>2</v>
      </c>
      <c r="U23" s="46">
        <f>SUMIF(O11:O19,"=ÜS",U11:U19)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2.1" customHeight="1" x14ac:dyDescent="0.2">
      <c r="A24" s="111" t="s">
        <v>32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114" t="s">
        <v>33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24"/>
      <c r="L25" s="114" t="s">
        <v>34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34" t="s">
        <v>6</v>
      </c>
      <c r="B26" s="30" t="s">
        <v>7</v>
      </c>
      <c r="C26" s="28" t="s">
        <v>55</v>
      </c>
      <c r="D26" s="29" t="s">
        <v>8</v>
      </c>
      <c r="E26" s="25" t="s">
        <v>9</v>
      </c>
      <c r="F26" s="52" t="s">
        <v>10</v>
      </c>
      <c r="G26" s="52" t="s">
        <v>11</v>
      </c>
      <c r="H26" s="52" t="s">
        <v>12</v>
      </c>
      <c r="I26" s="52" t="s">
        <v>13</v>
      </c>
      <c r="J26" s="52" t="s">
        <v>14</v>
      </c>
      <c r="K26" s="26"/>
      <c r="L26" s="34" t="s">
        <v>6</v>
      </c>
      <c r="M26" s="30" t="s">
        <v>7</v>
      </c>
      <c r="N26" s="28" t="s">
        <v>55</v>
      </c>
      <c r="O26" s="29" t="s">
        <v>8</v>
      </c>
      <c r="P26" s="25" t="s">
        <v>9</v>
      </c>
      <c r="Q26" s="52" t="s">
        <v>10</v>
      </c>
      <c r="R26" s="52" t="s">
        <v>11</v>
      </c>
      <c r="S26" s="52" t="s">
        <v>12</v>
      </c>
      <c r="T26" s="52" t="s">
        <v>13</v>
      </c>
      <c r="U26" s="52" t="s">
        <v>14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1" t="s">
        <v>137</v>
      </c>
      <c r="B27" s="19" t="s">
        <v>24</v>
      </c>
      <c r="C27" s="19" t="s">
        <v>227</v>
      </c>
      <c r="D27" s="23" t="s">
        <v>20</v>
      </c>
      <c r="E27" s="23" t="s">
        <v>19</v>
      </c>
      <c r="F27" s="23">
        <v>2</v>
      </c>
      <c r="G27" s="23">
        <v>0</v>
      </c>
      <c r="H27" s="23">
        <v>0</v>
      </c>
      <c r="I27" s="49">
        <f t="shared" ref="I27:I28" si="5">F27+(G27+H27)/2</f>
        <v>2</v>
      </c>
      <c r="J27" s="23">
        <v>1</v>
      </c>
      <c r="K27" s="1"/>
      <c r="L27" s="31" t="s">
        <v>138</v>
      </c>
      <c r="M27" s="19" t="s">
        <v>25</v>
      </c>
      <c r="N27" s="19" t="s">
        <v>240</v>
      </c>
      <c r="O27" s="23" t="s">
        <v>20</v>
      </c>
      <c r="P27" s="23" t="s">
        <v>19</v>
      </c>
      <c r="Q27" s="23">
        <v>2</v>
      </c>
      <c r="R27" s="23">
        <v>0</v>
      </c>
      <c r="S27" s="23">
        <v>0</v>
      </c>
      <c r="T27" s="49">
        <f t="shared" ref="T27:T28" si="6">Q27+(R27+S27)/2</f>
        <v>2</v>
      </c>
      <c r="U27" s="2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1" t="s">
        <v>228</v>
      </c>
      <c r="B28" s="90" t="s">
        <v>229</v>
      </c>
      <c r="C28" s="19" t="s">
        <v>230</v>
      </c>
      <c r="D28" s="23" t="s">
        <v>16</v>
      </c>
      <c r="E28" s="23" t="s">
        <v>17</v>
      </c>
      <c r="F28" s="23">
        <v>3</v>
      </c>
      <c r="G28" s="23">
        <v>8</v>
      </c>
      <c r="H28" s="23">
        <v>0</v>
      </c>
      <c r="I28" s="49">
        <f t="shared" si="5"/>
        <v>7</v>
      </c>
      <c r="J28" s="23">
        <v>13</v>
      </c>
      <c r="K28" s="32"/>
      <c r="L28" s="31" t="s">
        <v>241</v>
      </c>
      <c r="M28" s="90" t="s">
        <v>242</v>
      </c>
      <c r="N28" s="19" t="s">
        <v>243</v>
      </c>
      <c r="O28" s="23" t="s">
        <v>16</v>
      </c>
      <c r="P28" s="23" t="s">
        <v>17</v>
      </c>
      <c r="Q28" s="23">
        <v>3</v>
      </c>
      <c r="R28" s="23">
        <v>8</v>
      </c>
      <c r="S28" s="23">
        <v>0</v>
      </c>
      <c r="T28" s="49">
        <f t="shared" si="6"/>
        <v>7</v>
      </c>
      <c r="U28" s="23">
        <v>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31" t="s">
        <v>299</v>
      </c>
      <c r="B29" s="19" t="s">
        <v>231</v>
      </c>
      <c r="C29" s="19" t="s">
        <v>232</v>
      </c>
      <c r="D29" s="21" t="s">
        <v>16</v>
      </c>
      <c r="E29" s="21" t="s">
        <v>17</v>
      </c>
      <c r="F29" s="21">
        <v>2</v>
      </c>
      <c r="G29" s="21">
        <v>0</v>
      </c>
      <c r="H29" s="21">
        <v>0</v>
      </c>
      <c r="I29" s="50">
        <f t="shared" ref="I29:I34" si="7">F29+(G29+H29)/2</f>
        <v>2</v>
      </c>
      <c r="J29" s="21">
        <v>3</v>
      </c>
      <c r="K29" s="1"/>
      <c r="L29" s="31" t="s">
        <v>244</v>
      </c>
      <c r="M29" s="19" t="s">
        <v>245</v>
      </c>
      <c r="N29" s="19" t="s">
        <v>246</v>
      </c>
      <c r="O29" s="21" t="s">
        <v>16</v>
      </c>
      <c r="P29" s="21" t="s">
        <v>17</v>
      </c>
      <c r="Q29" s="21">
        <v>2</v>
      </c>
      <c r="R29" s="21">
        <v>0</v>
      </c>
      <c r="S29" s="21">
        <v>0</v>
      </c>
      <c r="T29" s="50">
        <f t="shared" ref="T29:T34" si="8">Q29+(R29+S29)/2</f>
        <v>2</v>
      </c>
      <c r="U29" s="21">
        <v>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31" t="s">
        <v>290</v>
      </c>
      <c r="B30" s="19" t="s">
        <v>234</v>
      </c>
      <c r="C30" s="19" t="s">
        <v>235</v>
      </c>
      <c r="D30" s="21" t="s">
        <v>16</v>
      </c>
      <c r="E30" s="21" t="s">
        <v>17</v>
      </c>
      <c r="F30" s="21">
        <v>2</v>
      </c>
      <c r="G30" s="21">
        <v>0</v>
      </c>
      <c r="H30" s="21">
        <v>0</v>
      </c>
      <c r="I30" s="50">
        <f t="shared" si="7"/>
        <v>2</v>
      </c>
      <c r="J30" s="21">
        <v>3</v>
      </c>
      <c r="K30" s="1"/>
      <c r="L30" s="31" t="s">
        <v>247</v>
      </c>
      <c r="M30" s="19" t="s">
        <v>248</v>
      </c>
      <c r="N30" s="19" t="s">
        <v>249</v>
      </c>
      <c r="O30" s="21" t="s">
        <v>16</v>
      </c>
      <c r="P30" s="21" t="s">
        <v>17</v>
      </c>
      <c r="Q30" s="21">
        <v>2</v>
      </c>
      <c r="R30" s="21">
        <v>0</v>
      </c>
      <c r="S30" s="21">
        <v>0</v>
      </c>
      <c r="T30" s="50">
        <f t="shared" si="8"/>
        <v>2</v>
      </c>
      <c r="U30" s="21">
        <v>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31" t="s">
        <v>236</v>
      </c>
      <c r="B31" s="19" t="s">
        <v>237</v>
      </c>
      <c r="C31" s="19" t="s">
        <v>238</v>
      </c>
      <c r="D31" s="21" t="s">
        <v>16</v>
      </c>
      <c r="E31" s="21" t="s">
        <v>17</v>
      </c>
      <c r="F31" s="21">
        <v>2</v>
      </c>
      <c r="G31" s="21">
        <v>0</v>
      </c>
      <c r="H31" s="21">
        <v>0</v>
      </c>
      <c r="I31" s="50">
        <f t="shared" si="7"/>
        <v>2</v>
      </c>
      <c r="J31" s="21">
        <v>4</v>
      </c>
      <c r="K31" s="1"/>
      <c r="L31" s="31" t="s">
        <v>300</v>
      </c>
      <c r="M31" s="19" t="s">
        <v>250</v>
      </c>
      <c r="N31" s="19" t="s">
        <v>251</v>
      </c>
      <c r="O31" s="21" t="s">
        <v>16</v>
      </c>
      <c r="P31" s="21" t="s">
        <v>17</v>
      </c>
      <c r="Q31" s="21">
        <v>2</v>
      </c>
      <c r="R31" s="21">
        <v>0</v>
      </c>
      <c r="S31" s="21">
        <v>0</v>
      </c>
      <c r="T31" s="50">
        <f t="shared" si="8"/>
        <v>2</v>
      </c>
      <c r="U31" s="21">
        <v>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31"/>
      <c r="B32" s="19" t="s">
        <v>26</v>
      </c>
      <c r="C32" s="19" t="s">
        <v>311</v>
      </c>
      <c r="D32" s="21" t="s">
        <v>18</v>
      </c>
      <c r="E32" s="21" t="s">
        <v>19</v>
      </c>
      <c r="F32" s="21">
        <v>2</v>
      </c>
      <c r="G32" s="21">
        <v>0</v>
      </c>
      <c r="H32" s="21">
        <v>0</v>
      </c>
      <c r="I32" s="50">
        <f t="shared" si="7"/>
        <v>2</v>
      </c>
      <c r="J32" s="21">
        <v>3</v>
      </c>
      <c r="K32" s="1"/>
      <c r="L32" s="31" t="s">
        <v>301</v>
      </c>
      <c r="M32" s="90" t="s">
        <v>315</v>
      </c>
      <c r="N32" s="19" t="s">
        <v>316</v>
      </c>
      <c r="O32" s="21" t="s">
        <v>16</v>
      </c>
      <c r="P32" s="21" t="s">
        <v>17</v>
      </c>
      <c r="Q32" s="21">
        <v>2</v>
      </c>
      <c r="R32" s="21">
        <v>0</v>
      </c>
      <c r="S32" s="21">
        <v>0</v>
      </c>
      <c r="T32" s="50">
        <f t="shared" si="8"/>
        <v>2</v>
      </c>
      <c r="U32" s="21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/>
      <c r="B33" s="19" t="s">
        <v>43</v>
      </c>
      <c r="C33" s="19" t="s">
        <v>239</v>
      </c>
      <c r="D33" s="21" t="s">
        <v>21</v>
      </c>
      <c r="E33" s="21" t="s">
        <v>19</v>
      </c>
      <c r="F33" s="21">
        <v>2</v>
      </c>
      <c r="G33" s="21">
        <v>0</v>
      </c>
      <c r="H33" s="21">
        <v>0</v>
      </c>
      <c r="I33" s="50">
        <f t="shared" si="7"/>
        <v>2</v>
      </c>
      <c r="J33" s="21">
        <v>3</v>
      </c>
      <c r="K33" s="1"/>
      <c r="L33" s="31"/>
      <c r="M33" s="19" t="s">
        <v>44</v>
      </c>
      <c r="N33" s="19" t="s">
        <v>118</v>
      </c>
      <c r="O33" s="21" t="s">
        <v>21</v>
      </c>
      <c r="P33" s="21" t="s">
        <v>19</v>
      </c>
      <c r="Q33" s="21">
        <v>2</v>
      </c>
      <c r="R33" s="21">
        <v>0</v>
      </c>
      <c r="S33" s="21">
        <v>0</v>
      </c>
      <c r="T33" s="50">
        <f t="shared" si="8"/>
        <v>2</v>
      </c>
      <c r="U33" s="21">
        <v>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/>
      <c r="B34" s="22"/>
      <c r="C34" s="22"/>
      <c r="D34" s="23"/>
      <c r="E34" s="23"/>
      <c r="F34" s="23"/>
      <c r="G34" s="23"/>
      <c r="H34" s="23"/>
      <c r="I34" s="49">
        <f t="shared" si="7"/>
        <v>0</v>
      </c>
      <c r="J34" s="23"/>
      <c r="K34" s="1"/>
      <c r="L34" s="31"/>
      <c r="M34" s="22" t="s">
        <v>27</v>
      </c>
      <c r="N34" s="22" t="s">
        <v>312</v>
      </c>
      <c r="O34" s="23" t="s">
        <v>18</v>
      </c>
      <c r="P34" s="23" t="s">
        <v>19</v>
      </c>
      <c r="Q34" s="23">
        <v>2</v>
      </c>
      <c r="R34" s="23">
        <v>0</v>
      </c>
      <c r="S34" s="23">
        <v>0</v>
      </c>
      <c r="T34" s="49">
        <f t="shared" si="8"/>
        <v>2</v>
      </c>
      <c r="U34" s="23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5"/>
      <c r="B35" s="36"/>
      <c r="C35" s="36"/>
      <c r="D35" s="52"/>
      <c r="E35" s="36" t="s">
        <v>28</v>
      </c>
      <c r="F35" s="52">
        <f>SUM(F27:F34)</f>
        <v>15</v>
      </c>
      <c r="G35" s="52">
        <f>SUM(G27:G34)</f>
        <v>8</v>
      </c>
      <c r="H35" s="52">
        <f>SUM(H27:H34)</f>
        <v>0</v>
      </c>
      <c r="I35" s="52">
        <f>F35+(G35+H35)/2</f>
        <v>19</v>
      </c>
      <c r="J35" s="52">
        <f>SUM(J27:J34)</f>
        <v>30</v>
      </c>
      <c r="K35" s="27"/>
      <c r="L35" s="35"/>
      <c r="M35" s="36"/>
      <c r="N35" s="36"/>
      <c r="O35" s="52"/>
      <c r="P35" s="36" t="s">
        <v>28</v>
      </c>
      <c r="Q35" s="52">
        <f>SUM(Q27:Q34)</f>
        <v>17</v>
      </c>
      <c r="R35" s="52">
        <f>SUM(R27:R34)</f>
        <v>8</v>
      </c>
      <c r="S35" s="52">
        <f>SUM(S27:S34)</f>
        <v>0</v>
      </c>
      <c r="T35" s="52">
        <f>Q35+(R35+S35)/2</f>
        <v>21</v>
      </c>
      <c r="U35" s="52">
        <f>SUM(U27:U34)</f>
        <v>30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5"/>
      <c r="B36" s="37"/>
      <c r="C36" s="37"/>
      <c r="D36" s="38"/>
      <c r="E36" s="37" t="s">
        <v>29</v>
      </c>
      <c r="F36" s="38">
        <f>SUMIF(E27:E34,"=UE",F27:F34)</f>
        <v>6</v>
      </c>
      <c r="G36" s="38">
        <f>SUMIF(E27:E34,"=UE",G27:G34)</f>
        <v>0</v>
      </c>
      <c r="H36" s="38">
        <f>SUMIF(E27:E34,"=UE",H27:H34)</f>
        <v>0</v>
      </c>
      <c r="I36" s="38">
        <f>SUMIF(H27:H34,"=UE",I27:I34)</f>
        <v>0</v>
      </c>
      <c r="J36" s="52">
        <f>SUMIF(E27:E34,"=UE",J27:J34)</f>
        <v>7</v>
      </c>
      <c r="K36" s="27"/>
      <c r="L36" s="35"/>
      <c r="M36" s="37"/>
      <c r="N36" s="37"/>
      <c r="O36" s="38"/>
      <c r="P36" s="37" t="s">
        <v>29</v>
      </c>
      <c r="Q36" s="38">
        <f>SUMIF(P27:P34,"=UE",Q27:Q34)</f>
        <v>6</v>
      </c>
      <c r="R36" s="38">
        <f>SUMIF(P27:P34,"=UE",R27:R34)</f>
        <v>0</v>
      </c>
      <c r="S36" s="38">
        <f>SUMIF(P27:P34,"=UE",S27:S34)</f>
        <v>0</v>
      </c>
      <c r="T36" s="38">
        <f>SUMIF(S27:S34,"=UE",T27:T34)</f>
        <v>0</v>
      </c>
      <c r="U36" s="52">
        <f>SUMIF(P27:P34,"=UE",U27:U34)</f>
        <v>7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9"/>
      <c r="B37" s="40"/>
      <c r="C37" s="40"/>
      <c r="D37" s="41"/>
      <c r="E37" s="40" t="s">
        <v>30</v>
      </c>
      <c r="F37" s="41">
        <f>SUMIF(D27:D34,"=S",F27:F34)</f>
        <v>2</v>
      </c>
      <c r="G37" s="41">
        <f>SUMIF(D27:D34,"=S",G27:G34)</f>
        <v>0</v>
      </c>
      <c r="H37" s="41">
        <f>SUMIF(D27:D34,"=S",H27:H34)</f>
        <v>0</v>
      </c>
      <c r="I37" s="41">
        <f>SUMIF(D27:D34,"=S",I27:I34)</f>
        <v>2</v>
      </c>
      <c r="J37" s="42">
        <f>SUMIF(D27:D34,"=S",J27:J34)</f>
        <v>3</v>
      </c>
      <c r="K37" s="27"/>
      <c r="L37" s="39"/>
      <c r="M37" s="40"/>
      <c r="N37" s="40"/>
      <c r="O37" s="41"/>
      <c r="P37" s="40" t="s">
        <v>30</v>
      </c>
      <c r="Q37" s="41">
        <f>SUMIF(O27:O34,"=S",Q27:Q34)</f>
        <v>2</v>
      </c>
      <c r="R37" s="41">
        <f>SUMIF(O27:O34,"=S",R27:R34)</f>
        <v>0</v>
      </c>
      <c r="S37" s="41">
        <f>SUMIF(O27:O34,"=S",S27:S34)</f>
        <v>0</v>
      </c>
      <c r="T37" s="41">
        <f>SUMIF(O27:O34,"=S",T27:T34)</f>
        <v>2</v>
      </c>
      <c r="U37" s="42">
        <f>SUMIF(O27:O34,"=S",U27:U34)</f>
        <v>3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43"/>
      <c r="B38" s="44"/>
      <c r="C38" s="44"/>
      <c r="D38" s="45"/>
      <c r="E38" s="44" t="s">
        <v>31</v>
      </c>
      <c r="F38" s="45">
        <f>SUMIF(D27:D34,"=ÜS",F27:F34)</f>
        <v>2</v>
      </c>
      <c r="G38" s="45">
        <f>SUMIF(D27:D34,"=ÜS",G27:G34)</f>
        <v>0</v>
      </c>
      <c r="H38" s="45">
        <f>SUMIF(D27:D34,"=ÜS",H27:H34)</f>
        <v>0</v>
      </c>
      <c r="I38" s="45">
        <f>SUMIF(D27:D34,"=ÜS",I27:I34)</f>
        <v>2</v>
      </c>
      <c r="J38" s="46">
        <f>SUMIF(D27:D34,"=ÜS",J27:J34)</f>
        <v>3</v>
      </c>
      <c r="K38" s="33"/>
      <c r="L38" s="43"/>
      <c r="M38" s="44"/>
      <c r="N38" s="44"/>
      <c r="O38" s="45"/>
      <c r="P38" s="44" t="s">
        <v>31</v>
      </c>
      <c r="Q38" s="45">
        <f>SUMIF(O27:O34,"=ÜS",Q27:Q34)</f>
        <v>2</v>
      </c>
      <c r="R38" s="45">
        <f>SUMIF(O27:O34,"=ÜS",R27:R34)</f>
        <v>0</v>
      </c>
      <c r="S38" s="45">
        <f>SUMIF(O27:O34,"=ÜS",S27:S34)</f>
        <v>0</v>
      </c>
      <c r="T38" s="45">
        <f>SUMIF(O27:O34,"=ÜS",T27:T34)</f>
        <v>2</v>
      </c>
      <c r="U38" s="46">
        <f>SUMIF(O27:O34,"=ÜS",U27:U34)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2.1" customHeight="1" x14ac:dyDescent="0.2">
      <c r="A39" s="111" t="s">
        <v>40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114" t="s">
        <v>41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24"/>
      <c r="L40" s="114" t="s">
        <v>42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2.1" customHeight="1" x14ac:dyDescent="0.2">
      <c r="A41" s="34" t="s">
        <v>6</v>
      </c>
      <c r="B41" s="30" t="s">
        <v>7</v>
      </c>
      <c r="C41" s="28" t="s">
        <v>55</v>
      </c>
      <c r="D41" s="29" t="s">
        <v>8</v>
      </c>
      <c r="E41" s="25" t="s">
        <v>9</v>
      </c>
      <c r="F41" s="52" t="s">
        <v>10</v>
      </c>
      <c r="G41" s="52" t="s">
        <v>11</v>
      </c>
      <c r="H41" s="52" t="s">
        <v>12</v>
      </c>
      <c r="I41" s="52" t="s">
        <v>13</v>
      </c>
      <c r="J41" s="52" t="s">
        <v>14</v>
      </c>
      <c r="K41" s="26"/>
      <c r="L41" s="34" t="s">
        <v>6</v>
      </c>
      <c r="M41" s="30" t="s">
        <v>7</v>
      </c>
      <c r="N41" s="28" t="s">
        <v>55</v>
      </c>
      <c r="O41" s="29" t="s">
        <v>8</v>
      </c>
      <c r="P41" s="25" t="s">
        <v>9</v>
      </c>
      <c r="Q41" s="52" t="s">
        <v>10</v>
      </c>
      <c r="R41" s="52" t="s">
        <v>11</v>
      </c>
      <c r="S41" s="52" t="s">
        <v>12</v>
      </c>
      <c r="T41" s="52" t="s">
        <v>13</v>
      </c>
      <c r="U41" s="52" t="s">
        <v>14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 t="s">
        <v>252</v>
      </c>
      <c r="B42" s="90" t="s">
        <v>318</v>
      </c>
      <c r="C42" s="19" t="s">
        <v>319</v>
      </c>
      <c r="D42" s="23" t="s">
        <v>16</v>
      </c>
      <c r="E42" s="23" t="s">
        <v>17</v>
      </c>
      <c r="F42" s="23">
        <v>3</v>
      </c>
      <c r="G42" s="23">
        <v>8</v>
      </c>
      <c r="H42" s="23">
        <v>0</v>
      </c>
      <c r="I42" s="49">
        <f t="shared" ref="I42:I50" si="9">F42+(G42+H42)/2</f>
        <v>7</v>
      </c>
      <c r="J42" s="23">
        <v>9</v>
      </c>
      <c r="K42" s="1"/>
      <c r="L42" s="31" t="s">
        <v>267</v>
      </c>
      <c r="M42" s="90" t="s">
        <v>268</v>
      </c>
      <c r="N42" s="19" t="s">
        <v>269</v>
      </c>
      <c r="O42" s="23" t="s">
        <v>16</v>
      </c>
      <c r="P42" s="23" t="s">
        <v>17</v>
      </c>
      <c r="Q42" s="23">
        <v>3</v>
      </c>
      <c r="R42" s="23">
        <v>8</v>
      </c>
      <c r="S42" s="23">
        <v>0</v>
      </c>
      <c r="T42" s="49">
        <f t="shared" ref="T42:T50" si="10">Q42+(R42+S42)/2</f>
        <v>7</v>
      </c>
      <c r="U42" s="23">
        <v>9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 t="s">
        <v>253</v>
      </c>
      <c r="B43" s="19" t="s">
        <v>254</v>
      </c>
      <c r="C43" s="19" t="s">
        <v>255</v>
      </c>
      <c r="D43" s="23" t="s">
        <v>16</v>
      </c>
      <c r="E43" s="23" t="s">
        <v>17</v>
      </c>
      <c r="F43" s="23">
        <v>2</v>
      </c>
      <c r="G43" s="23">
        <v>0</v>
      </c>
      <c r="H43" s="23">
        <v>0</v>
      </c>
      <c r="I43" s="49">
        <f t="shared" si="9"/>
        <v>2</v>
      </c>
      <c r="J43" s="23">
        <v>2</v>
      </c>
      <c r="K43" s="1"/>
      <c r="L43" s="31" t="s">
        <v>270</v>
      </c>
      <c r="M43" s="19" t="s">
        <v>271</v>
      </c>
      <c r="N43" s="19" t="s">
        <v>272</v>
      </c>
      <c r="O43" s="23" t="s">
        <v>16</v>
      </c>
      <c r="P43" s="23" t="s">
        <v>17</v>
      </c>
      <c r="Q43" s="23">
        <v>2</v>
      </c>
      <c r="R43" s="23">
        <v>0</v>
      </c>
      <c r="S43" s="23">
        <v>0</v>
      </c>
      <c r="T43" s="49">
        <f t="shared" si="10"/>
        <v>2</v>
      </c>
      <c r="U43" s="23">
        <v>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 t="s">
        <v>256</v>
      </c>
      <c r="B44" s="19" t="s">
        <v>257</v>
      </c>
      <c r="C44" s="19" t="s">
        <v>258</v>
      </c>
      <c r="D44" s="21" t="s">
        <v>16</v>
      </c>
      <c r="E44" s="21" t="s">
        <v>17</v>
      </c>
      <c r="F44" s="21">
        <v>2</v>
      </c>
      <c r="G44" s="21">
        <v>0</v>
      </c>
      <c r="H44" s="21">
        <v>0</v>
      </c>
      <c r="I44" s="50">
        <f t="shared" si="9"/>
        <v>2</v>
      </c>
      <c r="J44" s="21">
        <v>4</v>
      </c>
      <c r="K44" s="1"/>
      <c r="L44" s="31" t="s">
        <v>273</v>
      </c>
      <c r="M44" s="19" t="s">
        <v>274</v>
      </c>
      <c r="N44" s="19" t="s">
        <v>275</v>
      </c>
      <c r="O44" s="21" t="s">
        <v>16</v>
      </c>
      <c r="P44" s="21" t="s">
        <v>17</v>
      </c>
      <c r="Q44" s="21">
        <v>3</v>
      </c>
      <c r="R44" s="21">
        <v>0</v>
      </c>
      <c r="S44" s="21">
        <v>0</v>
      </c>
      <c r="T44" s="50">
        <f t="shared" si="10"/>
        <v>3</v>
      </c>
      <c r="U44" s="21">
        <v>8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 t="s">
        <v>259</v>
      </c>
      <c r="B45" s="19" t="s">
        <v>260</v>
      </c>
      <c r="C45" s="19" t="s">
        <v>261</v>
      </c>
      <c r="D45" s="21" t="s">
        <v>16</v>
      </c>
      <c r="E45" s="21" t="s">
        <v>17</v>
      </c>
      <c r="F45" s="21">
        <v>2</v>
      </c>
      <c r="G45" s="21">
        <v>0</v>
      </c>
      <c r="H45" s="21">
        <v>0</v>
      </c>
      <c r="I45" s="50">
        <f t="shared" si="9"/>
        <v>2</v>
      </c>
      <c r="J45" s="21">
        <v>3</v>
      </c>
      <c r="K45" s="1"/>
      <c r="L45" s="31" t="s">
        <v>276</v>
      </c>
      <c r="M45" s="19" t="s">
        <v>277</v>
      </c>
      <c r="N45" s="19" t="s">
        <v>278</v>
      </c>
      <c r="O45" s="21" t="s">
        <v>16</v>
      </c>
      <c r="P45" s="21" t="s">
        <v>17</v>
      </c>
      <c r="Q45" s="21">
        <v>2</v>
      </c>
      <c r="R45" s="21">
        <v>0</v>
      </c>
      <c r="S45" s="21">
        <v>0</v>
      </c>
      <c r="T45" s="50">
        <f t="shared" si="10"/>
        <v>2</v>
      </c>
      <c r="U45" s="21">
        <v>2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 t="s">
        <v>262</v>
      </c>
      <c r="B46" s="19" t="s">
        <v>263</v>
      </c>
      <c r="C46" s="19" t="s">
        <v>264</v>
      </c>
      <c r="D46" s="21" t="s">
        <v>16</v>
      </c>
      <c r="E46" s="21" t="s">
        <v>17</v>
      </c>
      <c r="F46" s="21">
        <v>2</v>
      </c>
      <c r="G46" s="21">
        <v>0</v>
      </c>
      <c r="H46" s="21">
        <v>0</v>
      </c>
      <c r="I46" s="50">
        <f t="shared" si="9"/>
        <v>2</v>
      </c>
      <c r="J46" s="21">
        <v>2</v>
      </c>
      <c r="K46" s="1"/>
      <c r="L46" s="31" t="s">
        <v>298</v>
      </c>
      <c r="M46" s="19" t="s">
        <v>279</v>
      </c>
      <c r="N46" s="19" t="s">
        <v>280</v>
      </c>
      <c r="O46" s="21" t="s">
        <v>16</v>
      </c>
      <c r="P46" s="21" t="s">
        <v>17</v>
      </c>
      <c r="Q46" s="21">
        <v>2</v>
      </c>
      <c r="R46" s="21">
        <v>0</v>
      </c>
      <c r="S46" s="21">
        <v>0</v>
      </c>
      <c r="T46" s="50">
        <f t="shared" si="10"/>
        <v>2</v>
      </c>
      <c r="U46" s="21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 t="s">
        <v>313</v>
      </c>
      <c r="B47" s="19" t="s">
        <v>314</v>
      </c>
      <c r="C47" s="19" t="s">
        <v>265</v>
      </c>
      <c r="D47" s="21" t="s">
        <v>16</v>
      </c>
      <c r="E47" s="23" t="s">
        <v>17</v>
      </c>
      <c r="F47" s="21">
        <v>3</v>
      </c>
      <c r="G47" s="21">
        <v>0</v>
      </c>
      <c r="H47" s="21">
        <v>0</v>
      </c>
      <c r="I47" s="50">
        <f t="shared" si="9"/>
        <v>3</v>
      </c>
      <c r="J47" s="21">
        <v>4</v>
      </c>
      <c r="K47" s="1"/>
      <c r="L47" s="31"/>
      <c r="M47" s="19" t="s">
        <v>37</v>
      </c>
      <c r="N47" s="19" t="s">
        <v>309</v>
      </c>
      <c r="O47" s="21" t="s">
        <v>18</v>
      </c>
      <c r="P47" s="21" t="s">
        <v>19</v>
      </c>
      <c r="Q47" s="21">
        <v>2</v>
      </c>
      <c r="R47" s="21">
        <v>0</v>
      </c>
      <c r="S47" s="21">
        <v>0</v>
      </c>
      <c r="T47" s="50">
        <f t="shared" ref="T47" si="11">Q47+(R47+S47)/2</f>
        <v>2</v>
      </c>
      <c r="U47" s="21">
        <v>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1"/>
      <c r="B48" s="19" t="s">
        <v>48</v>
      </c>
      <c r="C48" s="19" t="s">
        <v>266</v>
      </c>
      <c r="D48" s="21" t="s">
        <v>21</v>
      </c>
      <c r="E48" s="21" t="s">
        <v>19</v>
      </c>
      <c r="F48" s="21">
        <v>2</v>
      </c>
      <c r="G48" s="21">
        <v>0</v>
      </c>
      <c r="H48" s="21">
        <v>0</v>
      </c>
      <c r="I48" s="50">
        <f t="shared" si="9"/>
        <v>2</v>
      </c>
      <c r="J48" s="21">
        <v>3</v>
      </c>
      <c r="K48" s="1"/>
      <c r="L48" s="31"/>
      <c r="M48" s="19" t="s">
        <v>291</v>
      </c>
      <c r="N48" s="19" t="s">
        <v>302</v>
      </c>
      <c r="O48" s="21" t="s">
        <v>18</v>
      </c>
      <c r="P48" s="21" t="s">
        <v>19</v>
      </c>
      <c r="Q48" s="21">
        <v>2</v>
      </c>
      <c r="R48" s="21">
        <v>0</v>
      </c>
      <c r="S48" s="21">
        <v>0</v>
      </c>
      <c r="T48" s="50">
        <f t="shared" si="10"/>
        <v>2</v>
      </c>
      <c r="U48" s="21">
        <v>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1"/>
      <c r="B49" s="22" t="s">
        <v>36</v>
      </c>
      <c r="C49" s="22" t="s">
        <v>310</v>
      </c>
      <c r="D49" s="23" t="s">
        <v>18</v>
      </c>
      <c r="E49" s="23" t="s">
        <v>19</v>
      </c>
      <c r="F49" s="23">
        <v>2</v>
      </c>
      <c r="G49" s="23">
        <v>0</v>
      </c>
      <c r="H49" s="23">
        <v>0</v>
      </c>
      <c r="I49" s="49">
        <f t="shared" si="9"/>
        <v>2</v>
      </c>
      <c r="J49" s="23">
        <v>3</v>
      </c>
      <c r="K49" s="1"/>
      <c r="L49" s="31"/>
      <c r="M49" s="22"/>
      <c r="N49" s="22"/>
      <c r="O49" s="23"/>
      <c r="P49" s="23"/>
      <c r="Q49" s="23"/>
      <c r="R49" s="23"/>
      <c r="S49" s="23"/>
      <c r="T49" s="49">
        <f t="shared" si="10"/>
        <v>0</v>
      </c>
      <c r="U49" s="2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5"/>
      <c r="B50" s="36"/>
      <c r="C50" s="36"/>
      <c r="D50" s="52"/>
      <c r="E50" s="36" t="s">
        <v>28</v>
      </c>
      <c r="F50" s="52">
        <f>SUM(F42:F49)</f>
        <v>18</v>
      </c>
      <c r="G50" s="52">
        <f>SUM(G42:G49)</f>
        <v>8</v>
      </c>
      <c r="H50" s="52">
        <f>SUM(H42:H49)</f>
        <v>0</v>
      </c>
      <c r="I50" s="52">
        <f t="shared" si="9"/>
        <v>22</v>
      </c>
      <c r="J50" s="52">
        <f>SUM(J42:J49)</f>
        <v>30</v>
      </c>
      <c r="K50" s="27"/>
      <c r="L50" s="35"/>
      <c r="M50" s="36"/>
      <c r="N50" s="36"/>
      <c r="O50" s="52"/>
      <c r="P50" s="36" t="s">
        <v>28</v>
      </c>
      <c r="Q50" s="52">
        <f>SUM(Q42:Q49)</f>
        <v>16</v>
      </c>
      <c r="R50" s="52">
        <f>SUM(R42:R49)</f>
        <v>8</v>
      </c>
      <c r="S50" s="52">
        <f>SUM(S42:S49)</f>
        <v>0</v>
      </c>
      <c r="T50" s="52">
        <f t="shared" si="10"/>
        <v>20</v>
      </c>
      <c r="U50" s="52">
        <f>SUM(U42:U49)</f>
        <v>30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5"/>
      <c r="B51" s="37"/>
      <c r="C51" s="37"/>
      <c r="D51" s="38"/>
      <c r="E51" s="37" t="s">
        <v>29</v>
      </c>
      <c r="F51" s="38">
        <f>SUMIF(E42:E49,"=UE",F42:F49)</f>
        <v>4</v>
      </c>
      <c r="G51" s="38">
        <f>SUMIF(E42:E49,"=UE",G42:G49)</f>
        <v>0</v>
      </c>
      <c r="H51" s="38">
        <f>SUMIF(E42:E49,"=UE",H42:H49)</f>
        <v>0</v>
      </c>
      <c r="I51" s="38">
        <f>SUMIF(E42:E49,"=UE",I42:I49)</f>
        <v>4</v>
      </c>
      <c r="J51" s="52">
        <f>SUMIF(E42:E49,"=UE",J42:J49)</f>
        <v>6</v>
      </c>
      <c r="K51" s="27"/>
      <c r="L51" s="35"/>
      <c r="M51" s="37"/>
      <c r="N51" s="37"/>
      <c r="O51" s="38"/>
      <c r="P51" s="37" t="s">
        <v>29</v>
      </c>
      <c r="Q51" s="38">
        <f>SUMIF(P42:P49,"=UE",Q42:Q49)</f>
        <v>4</v>
      </c>
      <c r="R51" s="38">
        <f>SUMIF(P42:P49,"=UE",R42:R49)</f>
        <v>0</v>
      </c>
      <c r="S51" s="38">
        <f>SUMIF(P42:P49,"=UE",S42:S49)</f>
        <v>0</v>
      </c>
      <c r="T51" s="38">
        <f>SUMIF(P42:P49,"=UE",T42:T49)</f>
        <v>4</v>
      </c>
      <c r="U51" s="52">
        <f>SUMIF(P42:P49,"=UE",U42:U49)</f>
        <v>6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39"/>
      <c r="B52" s="40"/>
      <c r="C52" s="40"/>
      <c r="D52" s="41"/>
      <c r="E52" s="40" t="s">
        <v>30</v>
      </c>
      <c r="F52" s="41">
        <f>SUMIF(D42:D49,"=S",F42:F49)</f>
        <v>2</v>
      </c>
      <c r="G52" s="41">
        <f>SUMIF(D42:D49,"=S",G42:G49)</f>
        <v>0</v>
      </c>
      <c r="H52" s="41">
        <f>SUMIF(D42:D49,"=S",H42:H49)</f>
        <v>0</v>
      </c>
      <c r="I52" s="41">
        <f>SUMIF(D42:D49,"=S",I42:I49)</f>
        <v>2</v>
      </c>
      <c r="J52" s="42">
        <f>SUMIF(D42:D49,"=S",J42:J49)</f>
        <v>3</v>
      </c>
      <c r="K52" s="27"/>
      <c r="L52" s="39"/>
      <c r="M52" s="40"/>
      <c r="N52" s="40"/>
      <c r="O52" s="41"/>
      <c r="P52" s="40" t="s">
        <v>30</v>
      </c>
      <c r="Q52" s="41">
        <f>SUMIF(O42:O49,"=S",Q42:Q49)</f>
        <v>4</v>
      </c>
      <c r="R52" s="41">
        <f>SUMIF(O42:O49,"=S",R42:R49)</f>
        <v>0</v>
      </c>
      <c r="S52" s="41">
        <f>SUMIF(O42:O49,"=S",S42:S49)</f>
        <v>0</v>
      </c>
      <c r="T52" s="41">
        <f>SUMIF(O42:O49,"=S",T42:T49)</f>
        <v>4</v>
      </c>
      <c r="U52" s="42">
        <f>SUMIF(O42:O49,"=S",U42:U49)</f>
        <v>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43"/>
      <c r="B53" s="44"/>
      <c r="C53" s="44"/>
      <c r="D53" s="45"/>
      <c r="E53" s="44" t="s">
        <v>31</v>
      </c>
      <c r="F53" s="45">
        <f>SUMIF(D42:D49,"=ÜS",F42:F49)</f>
        <v>2</v>
      </c>
      <c r="G53" s="45">
        <f>SUMIF(D42:D49,"=ÜS",G42:G49)</f>
        <v>0</v>
      </c>
      <c r="H53" s="45">
        <f>SUMIF(D42:D49,"=ÜS",H42:H49)</f>
        <v>0</v>
      </c>
      <c r="I53" s="45">
        <f>SUMIF(D42:D49,"=ÜS",I42:I49)</f>
        <v>2</v>
      </c>
      <c r="J53" s="46">
        <f>SUMIF(D42:D49,"=ÜS",J42:J49)</f>
        <v>3</v>
      </c>
      <c r="K53" s="33"/>
      <c r="L53" s="43"/>
      <c r="M53" s="44"/>
      <c r="N53" s="44"/>
      <c r="O53" s="45"/>
      <c r="P53" s="44" t="s">
        <v>31</v>
      </c>
      <c r="Q53" s="45">
        <f>SUMIF(O42:O49,"=ÜS",Q42:Q49)</f>
        <v>0</v>
      </c>
      <c r="R53" s="45">
        <f>SUMIF(O42:O49,"=ÜS",R42:R49)</f>
        <v>0</v>
      </c>
      <c r="S53" s="45">
        <f>SUMIF(O42:O49,"=ÜS",S42:S49)</f>
        <v>0</v>
      </c>
      <c r="T53" s="45">
        <f>SUMIF(O42:O49,"=ÜS",T42:T49)</f>
        <v>0</v>
      </c>
      <c r="U53" s="46">
        <f>SUMIF(O42:O49,"=ÜS",U42:U49)</f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111" t="s">
        <v>45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114" t="s">
        <v>46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24"/>
      <c r="L55" s="114" t="s">
        <v>47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32.1" customHeight="1" x14ac:dyDescent="0.2">
      <c r="A56" s="34" t="s">
        <v>6</v>
      </c>
      <c r="B56" s="30" t="s">
        <v>7</v>
      </c>
      <c r="C56" s="28" t="s">
        <v>55</v>
      </c>
      <c r="D56" s="29" t="s">
        <v>8</v>
      </c>
      <c r="E56" s="25" t="s">
        <v>9</v>
      </c>
      <c r="F56" s="52" t="s">
        <v>10</v>
      </c>
      <c r="G56" s="52" t="s">
        <v>11</v>
      </c>
      <c r="H56" s="52" t="s">
        <v>12</v>
      </c>
      <c r="I56" s="52" t="s">
        <v>13</v>
      </c>
      <c r="J56" s="52" t="s">
        <v>14</v>
      </c>
      <c r="K56" s="26"/>
      <c r="L56" s="34" t="s">
        <v>6</v>
      </c>
      <c r="M56" s="30" t="s">
        <v>7</v>
      </c>
      <c r="N56" s="28" t="s">
        <v>55</v>
      </c>
      <c r="O56" s="29" t="s">
        <v>8</v>
      </c>
      <c r="P56" s="25" t="s">
        <v>9</v>
      </c>
      <c r="Q56" s="52" t="s">
        <v>10</v>
      </c>
      <c r="R56" s="52" t="s">
        <v>11</v>
      </c>
      <c r="S56" s="52" t="s">
        <v>12</v>
      </c>
      <c r="T56" s="52" t="s">
        <v>13</v>
      </c>
      <c r="U56" s="52" t="s">
        <v>14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1" t="s">
        <v>281</v>
      </c>
      <c r="B57" s="19" t="s">
        <v>282</v>
      </c>
      <c r="C57" s="19" t="s">
        <v>283</v>
      </c>
      <c r="D57" s="23" t="s">
        <v>16</v>
      </c>
      <c r="E57" s="23" t="s">
        <v>17</v>
      </c>
      <c r="F57" s="23">
        <v>1</v>
      </c>
      <c r="G57" s="23">
        <v>24</v>
      </c>
      <c r="H57" s="23">
        <v>0</v>
      </c>
      <c r="I57" s="49">
        <f t="shared" ref="I57:I61" si="12">F57+(G57+H57)/2</f>
        <v>13</v>
      </c>
      <c r="J57" s="23">
        <v>21</v>
      </c>
      <c r="K57" s="1"/>
      <c r="L57" s="31" t="s">
        <v>284</v>
      </c>
      <c r="M57" s="19" t="s">
        <v>285</v>
      </c>
      <c r="N57" s="19" t="s">
        <v>286</v>
      </c>
      <c r="O57" s="23" t="s">
        <v>16</v>
      </c>
      <c r="P57" s="23" t="s">
        <v>17</v>
      </c>
      <c r="Q57" s="23">
        <v>1</v>
      </c>
      <c r="R57" s="23">
        <v>24</v>
      </c>
      <c r="S57" s="23">
        <v>0</v>
      </c>
      <c r="T57" s="49">
        <f>Q57+(R57+S57)/2</f>
        <v>13</v>
      </c>
      <c r="U57" s="23">
        <v>21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1"/>
      <c r="B58" s="19" t="s">
        <v>292</v>
      </c>
      <c r="C58" s="19" t="s">
        <v>303</v>
      </c>
      <c r="D58" s="23" t="s">
        <v>18</v>
      </c>
      <c r="E58" s="23" t="s">
        <v>19</v>
      </c>
      <c r="F58" s="23">
        <v>2</v>
      </c>
      <c r="G58" s="23">
        <v>0</v>
      </c>
      <c r="H58" s="23">
        <v>0</v>
      </c>
      <c r="I58" s="49">
        <f t="shared" si="12"/>
        <v>2</v>
      </c>
      <c r="J58" s="23">
        <v>3</v>
      </c>
      <c r="K58" s="1"/>
      <c r="L58" s="31"/>
      <c r="M58" s="19" t="s">
        <v>295</v>
      </c>
      <c r="N58" s="19" t="s">
        <v>306</v>
      </c>
      <c r="O58" s="23" t="s">
        <v>18</v>
      </c>
      <c r="P58" s="23" t="s">
        <v>19</v>
      </c>
      <c r="Q58" s="23">
        <v>2</v>
      </c>
      <c r="R58" s="23">
        <v>0</v>
      </c>
      <c r="S58" s="23">
        <v>0</v>
      </c>
      <c r="T58" s="49">
        <f t="shared" ref="T58:T61" si="13">Q58+(R58+S58)/2</f>
        <v>2</v>
      </c>
      <c r="U58" s="23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/>
      <c r="B59" s="19" t="s">
        <v>293</v>
      </c>
      <c r="C59" s="19" t="s">
        <v>304</v>
      </c>
      <c r="D59" s="21" t="s">
        <v>18</v>
      </c>
      <c r="E59" s="21" t="s">
        <v>19</v>
      </c>
      <c r="F59" s="21">
        <v>2</v>
      </c>
      <c r="G59" s="21">
        <v>0</v>
      </c>
      <c r="H59" s="21">
        <v>0</v>
      </c>
      <c r="I59" s="50">
        <f t="shared" si="12"/>
        <v>2</v>
      </c>
      <c r="J59" s="21">
        <v>3</v>
      </c>
      <c r="K59" s="1"/>
      <c r="L59" s="31"/>
      <c r="M59" s="19" t="s">
        <v>296</v>
      </c>
      <c r="N59" s="19" t="s">
        <v>307</v>
      </c>
      <c r="O59" s="21" t="s">
        <v>18</v>
      </c>
      <c r="P59" s="21" t="s">
        <v>19</v>
      </c>
      <c r="Q59" s="21">
        <v>2</v>
      </c>
      <c r="R59" s="21">
        <v>0</v>
      </c>
      <c r="S59" s="21">
        <v>0</v>
      </c>
      <c r="T59" s="50">
        <f t="shared" si="13"/>
        <v>2</v>
      </c>
      <c r="U59" s="21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/>
      <c r="B60" s="19" t="s">
        <v>294</v>
      </c>
      <c r="C60" s="19" t="s">
        <v>305</v>
      </c>
      <c r="D60" s="21" t="s">
        <v>18</v>
      </c>
      <c r="E60" s="21" t="s">
        <v>19</v>
      </c>
      <c r="F60" s="21">
        <v>2</v>
      </c>
      <c r="G60" s="21">
        <v>0</v>
      </c>
      <c r="H60" s="21">
        <v>0</v>
      </c>
      <c r="I60" s="50">
        <f t="shared" si="12"/>
        <v>2</v>
      </c>
      <c r="J60" s="21">
        <v>3</v>
      </c>
      <c r="K60" s="1"/>
      <c r="L60" s="31"/>
      <c r="M60" s="19" t="s">
        <v>297</v>
      </c>
      <c r="N60" s="19" t="s">
        <v>308</v>
      </c>
      <c r="O60" s="21" t="s">
        <v>18</v>
      </c>
      <c r="P60" s="21" t="s">
        <v>19</v>
      </c>
      <c r="Q60" s="21">
        <v>2</v>
      </c>
      <c r="R60" s="21">
        <v>0</v>
      </c>
      <c r="S60" s="21">
        <v>0</v>
      </c>
      <c r="T60" s="50">
        <f t="shared" si="13"/>
        <v>2</v>
      </c>
      <c r="U60" s="21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5"/>
      <c r="B61" s="36"/>
      <c r="C61" s="36"/>
      <c r="D61" s="52"/>
      <c r="E61" s="36" t="s">
        <v>28</v>
      </c>
      <c r="F61" s="52">
        <f>SUM(F57:F60)</f>
        <v>7</v>
      </c>
      <c r="G61" s="52">
        <f>SUM(G57:G60)</f>
        <v>24</v>
      </c>
      <c r="H61" s="52">
        <f>SUM(H57:H60)</f>
        <v>0</v>
      </c>
      <c r="I61" s="52">
        <f t="shared" si="12"/>
        <v>19</v>
      </c>
      <c r="J61" s="52">
        <f>SUM(J57:J60)</f>
        <v>30</v>
      </c>
      <c r="K61" s="27"/>
      <c r="L61" s="35"/>
      <c r="M61" s="36"/>
      <c r="N61" s="36"/>
      <c r="O61" s="52"/>
      <c r="P61" s="36" t="s">
        <v>28</v>
      </c>
      <c r="Q61" s="52">
        <f>SUM(Q57:Q60)</f>
        <v>7</v>
      </c>
      <c r="R61" s="52">
        <f>SUM(R57:R60)</f>
        <v>24</v>
      </c>
      <c r="S61" s="52">
        <f>SUM(S57:S60)</f>
        <v>0</v>
      </c>
      <c r="T61" s="52">
        <f t="shared" si="13"/>
        <v>19</v>
      </c>
      <c r="U61" s="52">
        <f>SUM(U57:U60)</f>
        <v>30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5"/>
      <c r="B62" s="37"/>
      <c r="C62" s="37"/>
      <c r="D62" s="38"/>
      <c r="E62" s="37" t="s">
        <v>29</v>
      </c>
      <c r="F62" s="38">
        <f>SUMIF(E57:E60,"=UE",F57:F60)</f>
        <v>6</v>
      </c>
      <c r="G62" s="38">
        <f>SUMIF(E57:E60,"=UE",G57:G60)</f>
        <v>0</v>
      </c>
      <c r="H62" s="38">
        <f>SUMIF(E57:E60,"=UE",H57:H60)</f>
        <v>0</v>
      </c>
      <c r="I62" s="38">
        <f>SUMIF(E57:E60,"=UE",I57:I60)</f>
        <v>6</v>
      </c>
      <c r="J62" s="52">
        <f>SUMIF(E57:E60,"=UE",J57:J60)</f>
        <v>9</v>
      </c>
      <c r="K62" s="27"/>
      <c r="L62" s="35"/>
      <c r="M62" s="37"/>
      <c r="N62" s="37"/>
      <c r="O62" s="38"/>
      <c r="P62" s="37" t="s">
        <v>29</v>
      </c>
      <c r="Q62" s="38">
        <f>SUMIF(P57:P60,"=UE",Q57:Q60)</f>
        <v>6</v>
      </c>
      <c r="R62" s="38">
        <f>SUMIF(P57:P60,"=UE",R57:R60)</f>
        <v>0</v>
      </c>
      <c r="S62" s="38">
        <f>SUMIF(P57:P60,"=UE",S57:S60)</f>
        <v>0</v>
      </c>
      <c r="T62" s="38">
        <f>SUMIF(P57:P60,"=UE",T57:T60)</f>
        <v>6</v>
      </c>
      <c r="U62" s="52">
        <f>SUMIF(P57:P60,"=UE",U57:U60)</f>
        <v>9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9"/>
      <c r="B63" s="40"/>
      <c r="C63" s="40"/>
      <c r="D63" s="41"/>
      <c r="E63" s="40" t="s">
        <v>30</v>
      </c>
      <c r="F63" s="41">
        <f>SUMIF(D57:D60,"=S",F57:F60)</f>
        <v>6</v>
      </c>
      <c r="G63" s="41">
        <f>SUMIF(D57:D60,"=S",G57:G60)</f>
        <v>0</v>
      </c>
      <c r="H63" s="41">
        <f>SUMIF(D57:D60,"=S",H57:H60)</f>
        <v>0</v>
      </c>
      <c r="I63" s="41">
        <f>SUMIF(D57:D60,"=S",I57:I60)</f>
        <v>6</v>
      </c>
      <c r="J63" s="42">
        <f>SUMIF(D57:D60,"=S",J57:J60)</f>
        <v>9</v>
      </c>
      <c r="K63" s="27"/>
      <c r="L63" s="39"/>
      <c r="M63" s="40"/>
      <c r="N63" s="40"/>
      <c r="O63" s="41"/>
      <c r="P63" s="40" t="s">
        <v>30</v>
      </c>
      <c r="Q63" s="41">
        <f>SUMIF(O57:O60,"=S",Q57:Q60)</f>
        <v>6</v>
      </c>
      <c r="R63" s="41">
        <f>SUMIF(O57:O60,"=S",R57:R60)</f>
        <v>0</v>
      </c>
      <c r="S63" s="41">
        <f>SUMIF(O57:O60,"=S",S57:S60)</f>
        <v>0</v>
      </c>
      <c r="T63" s="41">
        <f>SUMIF(O57:O60,"=S",T57:T60)</f>
        <v>6</v>
      </c>
      <c r="U63" s="42">
        <f>SUMIF(O57:O60,"=S",U57:U60)</f>
        <v>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43"/>
      <c r="B64" s="44"/>
      <c r="C64" s="44"/>
      <c r="D64" s="45"/>
      <c r="E64" s="44" t="s">
        <v>31</v>
      </c>
      <c r="F64" s="45">
        <f>SUMIF(D57:D60,"=ÜS",F57:F60)</f>
        <v>0</v>
      </c>
      <c r="G64" s="45">
        <f>SUMIF(D57:D60,"=ÜS",G57:G60)</f>
        <v>0</v>
      </c>
      <c r="H64" s="45">
        <f>SUMIF(D57:D60,"=ÜS",H57:H60)</f>
        <v>0</v>
      </c>
      <c r="I64" s="45">
        <f>SUMIF(D57:D60,"=ÜS",I57:I60)</f>
        <v>0</v>
      </c>
      <c r="J64" s="46">
        <f>SUMIF(D57:D60,"=ÜS",J57:J60)</f>
        <v>0</v>
      </c>
      <c r="K64" s="27"/>
      <c r="L64" s="43"/>
      <c r="M64" s="44"/>
      <c r="N64" s="44"/>
      <c r="O64" s="45"/>
      <c r="P64" s="44" t="s">
        <v>31</v>
      </c>
      <c r="Q64" s="45">
        <f>SUMIF(O57:O60,"=ÜS",Q57:Q60)</f>
        <v>0</v>
      </c>
      <c r="R64" s="45">
        <f>SUMIF(O57:O60,"=ÜS",R57:R60)</f>
        <v>0</v>
      </c>
      <c r="S64" s="45">
        <f>SUMIF(O57:O60,"=ÜS",S57:S60)</f>
        <v>0</v>
      </c>
      <c r="T64" s="45">
        <f>SUMIF(O57:O60,"=ÜS",T57:T60)</f>
        <v>0</v>
      </c>
      <c r="U64" s="46">
        <f>SUMIF(O57:O60,"=ÜS",U57:U60)</f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6"/>
      <c r="B65" s="1"/>
      <c r="C65" s="1"/>
      <c r="D65" s="7"/>
      <c r="E65" s="1"/>
      <c r="F65" s="7"/>
      <c r="G65" s="7"/>
      <c r="H65" s="7"/>
      <c r="I65" s="7"/>
      <c r="J65" s="7"/>
      <c r="K65" s="1"/>
      <c r="L65" s="6"/>
      <c r="M65" s="1"/>
      <c r="N65" s="1"/>
      <c r="O65" s="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6"/>
      <c r="B66" s="1"/>
      <c r="C66" s="1"/>
      <c r="D66" s="7"/>
      <c r="E66" s="1"/>
      <c r="F66" s="7"/>
      <c r="G66" s="7"/>
      <c r="H66" s="7"/>
      <c r="I66" s="7"/>
      <c r="J66" s="7"/>
      <c r="K66" s="1"/>
      <c r="L66" s="6"/>
      <c r="M66" s="1"/>
      <c r="N66" s="1"/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6"/>
      <c r="B67" s="1"/>
      <c r="C67" s="1"/>
      <c r="D67" s="7"/>
      <c r="E67" s="1"/>
      <c r="F67" s="7"/>
      <c r="G67" s="7"/>
      <c r="H67" s="7"/>
      <c r="I67" s="7"/>
      <c r="J67" s="7"/>
      <c r="K67" s="1"/>
      <c r="L67" s="6"/>
      <c r="M67" s="1"/>
      <c r="N67" s="1"/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6"/>
      <c r="B68" s="1"/>
      <c r="C68" s="1"/>
      <c r="D68" s="7"/>
      <c r="E68" s="1"/>
      <c r="F68" s="7"/>
      <c r="G68" s="7"/>
      <c r="H68" s="7"/>
      <c r="I68" s="7"/>
      <c r="J68" s="7"/>
      <c r="K68" s="1"/>
      <c r="L68" s="6"/>
      <c r="M68" s="1"/>
      <c r="N68" s="1"/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32.1" customHeight="1" x14ac:dyDescent="0.2">
      <c r="A69" s="122" t="s">
        <v>49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00"/>
      <c r="L69" s="123"/>
      <c r="M69" s="123"/>
      <c r="N69" s="123"/>
      <c r="O69" s="123"/>
      <c r="P69" s="123"/>
      <c r="Q69" s="123"/>
      <c r="R69" s="123"/>
      <c r="S69" s="123"/>
      <c r="T69" s="123"/>
      <c r="U69" s="124"/>
      <c r="V69" s="1"/>
      <c r="W69" s="121"/>
      <c r="X69" s="121"/>
      <c r="Y69" s="121"/>
      <c r="Z69" s="121"/>
      <c r="AA69" s="121"/>
      <c r="AB69" s="121"/>
      <c r="AC69" s="121"/>
      <c r="AD69" s="121"/>
      <c r="AE69" s="1"/>
      <c r="AF69" s="1"/>
      <c r="AG69" s="1"/>
    </row>
    <row r="70" spans="1:33" ht="32.1" customHeight="1" x14ac:dyDescent="0.2">
      <c r="A70" s="83" t="s">
        <v>6</v>
      </c>
      <c r="B70" s="30" t="s">
        <v>7</v>
      </c>
      <c r="C70" s="28" t="s">
        <v>55</v>
      </c>
      <c r="D70" s="29" t="s">
        <v>8</v>
      </c>
      <c r="E70" s="25" t="s">
        <v>9</v>
      </c>
      <c r="F70" s="83" t="s">
        <v>10</v>
      </c>
      <c r="G70" s="83" t="s">
        <v>11</v>
      </c>
      <c r="H70" s="83" t="s">
        <v>12</v>
      </c>
      <c r="I70" s="83" t="s">
        <v>13</v>
      </c>
      <c r="J70" s="83" t="s">
        <v>14</v>
      </c>
      <c r="K70" s="78"/>
      <c r="L70" s="83" t="s">
        <v>6</v>
      </c>
      <c r="M70" s="30" t="s">
        <v>7</v>
      </c>
      <c r="N70" s="28" t="s">
        <v>55</v>
      </c>
      <c r="O70" s="29" t="s">
        <v>8</v>
      </c>
      <c r="P70" s="25" t="s">
        <v>9</v>
      </c>
      <c r="Q70" s="83" t="s">
        <v>10</v>
      </c>
      <c r="R70" s="83" t="s">
        <v>11</v>
      </c>
      <c r="S70" s="83" t="s">
        <v>12</v>
      </c>
      <c r="T70" s="83" t="s">
        <v>13</v>
      </c>
      <c r="U70" s="83" t="s">
        <v>14</v>
      </c>
      <c r="V70" s="1"/>
      <c r="W70" s="13"/>
      <c r="X70" s="14"/>
      <c r="Y70" s="12"/>
      <c r="Z70" s="12"/>
      <c r="AA70" s="12"/>
      <c r="AB70" s="12"/>
      <c r="AC70" s="12"/>
      <c r="AD70" s="15"/>
      <c r="AE70" s="1"/>
      <c r="AF70" s="1"/>
      <c r="AG70" s="1"/>
    </row>
    <row r="71" spans="1:33" ht="15.95" customHeight="1" x14ac:dyDescent="0.2">
      <c r="A71" s="114" t="s">
        <v>4</v>
      </c>
      <c r="B71" s="115"/>
      <c r="C71" s="115"/>
      <c r="D71" s="115"/>
      <c r="E71" s="115"/>
      <c r="F71" s="115"/>
      <c r="G71" s="115"/>
      <c r="H71" s="115"/>
      <c r="I71" s="115"/>
      <c r="J71" s="115"/>
      <c r="K71" s="78"/>
      <c r="L71" s="114" t="s">
        <v>5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"/>
      <c r="W71" s="17"/>
      <c r="X71" s="17"/>
      <c r="Y71" s="17"/>
      <c r="Z71" s="17"/>
      <c r="AA71" s="17"/>
      <c r="AB71" s="17"/>
      <c r="AC71" s="17"/>
      <c r="AD71" s="17"/>
      <c r="AE71" s="1"/>
      <c r="AF71" s="1"/>
      <c r="AG71" s="1"/>
    </row>
    <row r="72" spans="1:33" ht="15.95" customHeight="1" x14ac:dyDescent="0.2">
      <c r="A72" s="31" t="s">
        <v>76</v>
      </c>
      <c r="B72" s="19"/>
      <c r="C72" s="19"/>
      <c r="D72" s="23" t="s">
        <v>18</v>
      </c>
      <c r="E72" s="23" t="s">
        <v>19</v>
      </c>
      <c r="F72" s="23">
        <v>2</v>
      </c>
      <c r="G72" s="23">
        <v>0</v>
      </c>
      <c r="H72" s="23">
        <v>0</v>
      </c>
      <c r="I72" s="49">
        <f t="shared" ref="I72:I81" si="14">F72+(G72+H72)/2</f>
        <v>2</v>
      </c>
      <c r="J72" s="23">
        <v>3</v>
      </c>
      <c r="K72" s="1"/>
      <c r="L72" s="31" t="s">
        <v>88</v>
      </c>
      <c r="M72" s="19"/>
      <c r="N72" s="19"/>
      <c r="O72" s="23" t="s">
        <v>18</v>
      </c>
      <c r="P72" s="23" t="s">
        <v>19</v>
      </c>
      <c r="Q72" s="23">
        <v>2</v>
      </c>
      <c r="R72" s="23">
        <v>0</v>
      </c>
      <c r="S72" s="23">
        <v>0</v>
      </c>
      <c r="T72" s="49">
        <f t="shared" ref="T72:T81" si="15">Q72+(R72+S72)/2</f>
        <v>2</v>
      </c>
      <c r="U72" s="23">
        <v>3</v>
      </c>
      <c r="V72" s="1"/>
      <c r="W72" s="17"/>
      <c r="X72" s="17"/>
      <c r="Y72" s="17"/>
      <c r="Z72" s="17"/>
      <c r="AA72" s="17"/>
      <c r="AB72" s="17"/>
      <c r="AC72" s="17"/>
      <c r="AD72" s="17"/>
      <c r="AE72" s="1"/>
      <c r="AF72" s="1"/>
      <c r="AG72" s="1"/>
    </row>
    <row r="73" spans="1:33" ht="15.95" customHeight="1" x14ac:dyDescent="0.2">
      <c r="A73" s="31" t="s">
        <v>77</v>
      </c>
      <c r="B73" s="19"/>
      <c r="C73" s="19"/>
      <c r="D73" s="23" t="s">
        <v>18</v>
      </c>
      <c r="E73" s="23" t="s">
        <v>19</v>
      </c>
      <c r="F73" s="23">
        <v>2</v>
      </c>
      <c r="G73" s="23">
        <v>0</v>
      </c>
      <c r="H73" s="23">
        <v>0</v>
      </c>
      <c r="I73" s="49">
        <f t="shared" si="14"/>
        <v>2</v>
      </c>
      <c r="J73" s="23">
        <v>3</v>
      </c>
      <c r="K73" s="1"/>
      <c r="L73" s="31" t="s">
        <v>92</v>
      </c>
      <c r="M73" s="19"/>
      <c r="N73" s="19"/>
      <c r="O73" s="23" t="s">
        <v>18</v>
      </c>
      <c r="P73" s="23" t="s">
        <v>19</v>
      </c>
      <c r="Q73" s="23">
        <v>2</v>
      </c>
      <c r="R73" s="23">
        <v>0</v>
      </c>
      <c r="S73" s="23">
        <v>0</v>
      </c>
      <c r="T73" s="49">
        <f t="shared" si="15"/>
        <v>2</v>
      </c>
      <c r="U73" s="23">
        <v>3</v>
      </c>
      <c r="V73" s="1"/>
      <c r="W73" s="17"/>
      <c r="X73" s="17"/>
      <c r="Y73" s="17"/>
      <c r="Z73" s="17"/>
      <c r="AA73" s="17"/>
      <c r="AB73" s="17"/>
      <c r="AC73" s="17"/>
      <c r="AD73" s="17"/>
      <c r="AE73" s="1"/>
      <c r="AF73" s="1"/>
      <c r="AG73" s="1"/>
    </row>
    <row r="74" spans="1:33" ht="15.95" customHeight="1" x14ac:dyDescent="0.2">
      <c r="A74" s="31" t="s">
        <v>78</v>
      </c>
      <c r="B74" s="20"/>
      <c r="C74" s="20"/>
      <c r="D74" s="21" t="s">
        <v>18</v>
      </c>
      <c r="E74" s="21" t="s">
        <v>17</v>
      </c>
      <c r="F74" s="21">
        <v>2</v>
      </c>
      <c r="G74" s="21">
        <v>0</v>
      </c>
      <c r="H74" s="21">
        <v>0</v>
      </c>
      <c r="I74" s="50">
        <f t="shared" si="14"/>
        <v>2</v>
      </c>
      <c r="J74" s="21">
        <v>3</v>
      </c>
      <c r="K74" s="1"/>
      <c r="L74" s="31" t="s">
        <v>93</v>
      </c>
      <c r="M74" s="20"/>
      <c r="N74" s="20"/>
      <c r="O74" s="21" t="s">
        <v>18</v>
      </c>
      <c r="P74" s="21" t="s">
        <v>17</v>
      </c>
      <c r="Q74" s="21">
        <v>1</v>
      </c>
      <c r="R74" s="21">
        <v>0</v>
      </c>
      <c r="S74" s="21">
        <v>2</v>
      </c>
      <c r="T74" s="50">
        <f t="shared" si="15"/>
        <v>2</v>
      </c>
      <c r="U74" s="21">
        <v>3</v>
      </c>
      <c r="V74" s="1"/>
      <c r="W74" s="17"/>
      <c r="X74" s="17"/>
      <c r="Y74" s="17"/>
      <c r="Z74" s="17"/>
      <c r="AA74" s="17"/>
      <c r="AB74" s="17"/>
      <c r="AC74" s="17"/>
      <c r="AD74" s="17"/>
      <c r="AE74" s="1"/>
      <c r="AF74" s="1"/>
      <c r="AG74" s="1"/>
    </row>
    <row r="75" spans="1:33" ht="15.95" customHeight="1" x14ac:dyDescent="0.2">
      <c r="A75" s="31" t="s">
        <v>119</v>
      </c>
      <c r="B75" s="20"/>
      <c r="C75" s="20"/>
      <c r="D75" s="23" t="s">
        <v>18</v>
      </c>
      <c r="E75" s="23" t="s">
        <v>19</v>
      </c>
      <c r="F75" s="23">
        <v>2</v>
      </c>
      <c r="G75" s="23">
        <v>0</v>
      </c>
      <c r="H75" s="23">
        <v>0</v>
      </c>
      <c r="I75" s="50">
        <f t="shared" si="14"/>
        <v>2</v>
      </c>
      <c r="J75" s="21">
        <v>3</v>
      </c>
      <c r="K75" s="1"/>
      <c r="L75" s="31" t="s">
        <v>145</v>
      </c>
      <c r="M75" s="20"/>
      <c r="N75" s="20"/>
      <c r="O75" s="23" t="s">
        <v>18</v>
      </c>
      <c r="P75" s="23" t="s">
        <v>19</v>
      </c>
      <c r="Q75" s="23">
        <v>2</v>
      </c>
      <c r="R75" s="23">
        <v>0</v>
      </c>
      <c r="S75" s="23">
        <v>0</v>
      </c>
      <c r="T75" s="50">
        <f t="shared" si="15"/>
        <v>2</v>
      </c>
      <c r="U75" s="21">
        <v>3</v>
      </c>
      <c r="V75" s="1"/>
      <c r="W75" s="17"/>
      <c r="X75" s="17"/>
      <c r="Y75" s="17"/>
      <c r="Z75" s="17"/>
      <c r="AA75" s="17"/>
      <c r="AB75" s="17"/>
      <c r="AC75" s="17"/>
      <c r="AD75" s="17"/>
      <c r="AE75" s="1"/>
      <c r="AF75" s="1"/>
      <c r="AG75" s="1"/>
    </row>
    <row r="76" spans="1:33" ht="15.95" customHeight="1" x14ac:dyDescent="0.2">
      <c r="A76" s="31" t="s">
        <v>139</v>
      </c>
      <c r="B76" s="20"/>
      <c r="C76" s="20"/>
      <c r="D76" s="23" t="s">
        <v>18</v>
      </c>
      <c r="E76" s="23" t="s">
        <v>19</v>
      </c>
      <c r="F76" s="23">
        <v>2</v>
      </c>
      <c r="G76" s="23">
        <v>0</v>
      </c>
      <c r="H76" s="23">
        <v>0</v>
      </c>
      <c r="I76" s="50">
        <f t="shared" si="14"/>
        <v>2</v>
      </c>
      <c r="J76" s="21">
        <v>3</v>
      </c>
      <c r="K76" s="1"/>
      <c r="L76" s="31" t="s">
        <v>146</v>
      </c>
      <c r="M76" s="20"/>
      <c r="N76" s="20"/>
      <c r="O76" s="23" t="s">
        <v>18</v>
      </c>
      <c r="P76" s="23" t="s">
        <v>19</v>
      </c>
      <c r="Q76" s="23">
        <v>2</v>
      </c>
      <c r="R76" s="23">
        <v>0</v>
      </c>
      <c r="S76" s="23">
        <v>0</v>
      </c>
      <c r="T76" s="50">
        <f t="shared" si="15"/>
        <v>2</v>
      </c>
      <c r="U76" s="21">
        <v>3</v>
      </c>
      <c r="V76" s="1"/>
      <c r="W76" s="17"/>
      <c r="X76" s="17"/>
      <c r="Y76" s="17"/>
      <c r="Z76" s="17"/>
      <c r="AA76" s="17"/>
      <c r="AB76" s="17"/>
      <c r="AC76" s="17"/>
      <c r="AD76" s="17"/>
      <c r="AE76" s="1"/>
      <c r="AF76" s="1"/>
      <c r="AG76" s="1"/>
    </row>
    <row r="77" spans="1:33" ht="15.95" customHeight="1" x14ac:dyDescent="0.2">
      <c r="A77" s="31" t="s">
        <v>140</v>
      </c>
      <c r="B77" s="20"/>
      <c r="C77" s="20"/>
      <c r="D77" s="23" t="s">
        <v>18</v>
      </c>
      <c r="E77" s="23" t="s">
        <v>19</v>
      </c>
      <c r="F77" s="23">
        <v>2</v>
      </c>
      <c r="G77" s="23">
        <v>0</v>
      </c>
      <c r="H77" s="23">
        <v>0</v>
      </c>
      <c r="I77" s="50">
        <f t="shared" si="14"/>
        <v>2</v>
      </c>
      <c r="J77" s="21">
        <v>3</v>
      </c>
      <c r="K77" s="1"/>
      <c r="L77" s="31" t="s">
        <v>147</v>
      </c>
      <c r="M77" s="20"/>
      <c r="N77" s="20"/>
      <c r="O77" s="23" t="s">
        <v>18</v>
      </c>
      <c r="P77" s="23" t="s">
        <v>19</v>
      </c>
      <c r="Q77" s="23">
        <v>2</v>
      </c>
      <c r="R77" s="23">
        <v>0</v>
      </c>
      <c r="S77" s="23">
        <v>0</v>
      </c>
      <c r="T77" s="50">
        <f t="shared" si="15"/>
        <v>2</v>
      </c>
      <c r="U77" s="21">
        <v>3</v>
      </c>
      <c r="V77" s="1"/>
      <c r="W77" s="17"/>
      <c r="X77" s="17"/>
      <c r="Y77" s="17"/>
      <c r="Z77" s="17"/>
      <c r="AA77" s="17"/>
      <c r="AB77" s="17"/>
      <c r="AC77" s="17"/>
      <c r="AD77" s="17"/>
      <c r="AE77" s="1"/>
      <c r="AF77" s="1"/>
      <c r="AG77" s="1"/>
    </row>
    <row r="78" spans="1:33" ht="15.95" customHeight="1" x14ac:dyDescent="0.2">
      <c r="A78" s="31" t="s">
        <v>141</v>
      </c>
      <c r="B78" s="20"/>
      <c r="C78" s="20"/>
      <c r="D78" s="23" t="s">
        <v>18</v>
      </c>
      <c r="E78" s="23" t="s">
        <v>19</v>
      </c>
      <c r="F78" s="23">
        <v>2</v>
      </c>
      <c r="G78" s="23">
        <v>0</v>
      </c>
      <c r="H78" s="23">
        <v>0</v>
      </c>
      <c r="I78" s="50">
        <f t="shared" si="14"/>
        <v>2</v>
      </c>
      <c r="J78" s="21">
        <v>3</v>
      </c>
      <c r="K78" s="1"/>
      <c r="L78" s="31" t="s">
        <v>148</v>
      </c>
      <c r="M78" s="20"/>
      <c r="N78" s="20"/>
      <c r="O78" s="23" t="s">
        <v>18</v>
      </c>
      <c r="P78" s="23" t="s">
        <v>19</v>
      </c>
      <c r="Q78" s="23">
        <v>2</v>
      </c>
      <c r="R78" s="23">
        <v>0</v>
      </c>
      <c r="S78" s="23">
        <v>0</v>
      </c>
      <c r="T78" s="50">
        <f t="shared" si="15"/>
        <v>2</v>
      </c>
      <c r="U78" s="21">
        <v>3</v>
      </c>
      <c r="V78" s="1"/>
      <c r="W78" s="17"/>
      <c r="X78" s="17"/>
      <c r="Y78" s="17"/>
      <c r="Z78" s="17"/>
      <c r="AA78" s="17"/>
      <c r="AB78" s="17"/>
      <c r="AC78" s="17"/>
      <c r="AD78" s="17"/>
      <c r="AE78" s="1"/>
      <c r="AF78" s="1"/>
      <c r="AG78" s="1"/>
    </row>
    <row r="79" spans="1:33" ht="15.95" customHeight="1" x14ac:dyDescent="0.2">
      <c r="A79" s="31" t="s">
        <v>142</v>
      </c>
      <c r="B79" s="20"/>
      <c r="C79" s="20"/>
      <c r="D79" s="23" t="s">
        <v>18</v>
      </c>
      <c r="E79" s="23" t="s">
        <v>19</v>
      </c>
      <c r="F79" s="23">
        <v>2</v>
      </c>
      <c r="G79" s="23">
        <v>0</v>
      </c>
      <c r="H79" s="23">
        <v>0</v>
      </c>
      <c r="I79" s="50">
        <f t="shared" si="14"/>
        <v>2</v>
      </c>
      <c r="J79" s="21">
        <v>3</v>
      </c>
      <c r="K79" s="1"/>
      <c r="L79" s="31" t="s">
        <v>149</v>
      </c>
      <c r="M79" s="20"/>
      <c r="N79" s="20"/>
      <c r="O79" s="23" t="s">
        <v>18</v>
      </c>
      <c r="P79" s="23" t="s">
        <v>19</v>
      </c>
      <c r="Q79" s="23">
        <v>2</v>
      </c>
      <c r="R79" s="23">
        <v>0</v>
      </c>
      <c r="S79" s="23">
        <v>0</v>
      </c>
      <c r="T79" s="50">
        <f t="shared" si="15"/>
        <v>2</v>
      </c>
      <c r="U79" s="21">
        <v>3</v>
      </c>
      <c r="V79" s="1"/>
      <c r="W79" s="17"/>
      <c r="X79" s="17"/>
      <c r="Y79" s="17"/>
      <c r="Z79" s="17"/>
      <c r="AA79" s="17"/>
      <c r="AB79" s="17"/>
      <c r="AC79" s="17"/>
      <c r="AD79" s="17"/>
      <c r="AE79" s="1"/>
      <c r="AF79" s="1"/>
      <c r="AG79" s="1"/>
    </row>
    <row r="80" spans="1:33" ht="15.95" customHeight="1" x14ac:dyDescent="0.2">
      <c r="A80" s="31" t="s">
        <v>143</v>
      </c>
      <c r="B80" s="20"/>
      <c r="C80" s="20"/>
      <c r="D80" s="23" t="s">
        <v>18</v>
      </c>
      <c r="E80" s="23" t="s">
        <v>19</v>
      </c>
      <c r="F80" s="23">
        <v>2</v>
      </c>
      <c r="G80" s="23">
        <v>0</v>
      </c>
      <c r="H80" s="23">
        <v>0</v>
      </c>
      <c r="I80" s="50">
        <f t="shared" si="14"/>
        <v>2</v>
      </c>
      <c r="J80" s="21">
        <v>3</v>
      </c>
      <c r="K80" s="1"/>
      <c r="L80" s="31" t="s">
        <v>150</v>
      </c>
      <c r="M80" s="20"/>
      <c r="N80" s="20"/>
      <c r="O80" s="23" t="s">
        <v>18</v>
      </c>
      <c r="P80" s="23" t="s">
        <v>19</v>
      </c>
      <c r="Q80" s="23">
        <v>2</v>
      </c>
      <c r="R80" s="23">
        <v>0</v>
      </c>
      <c r="S80" s="23">
        <v>0</v>
      </c>
      <c r="T80" s="50">
        <f t="shared" si="15"/>
        <v>2</v>
      </c>
      <c r="U80" s="21">
        <v>3</v>
      </c>
      <c r="V80" s="1"/>
      <c r="W80" s="17"/>
      <c r="X80" s="17"/>
      <c r="Y80" s="17"/>
      <c r="Z80" s="17"/>
      <c r="AA80" s="17"/>
      <c r="AB80" s="17"/>
      <c r="AC80" s="17"/>
      <c r="AD80" s="17"/>
      <c r="AE80" s="1"/>
      <c r="AF80" s="1"/>
      <c r="AG80" s="1"/>
    </row>
    <row r="81" spans="1:33" ht="15.95" customHeight="1" x14ac:dyDescent="0.2">
      <c r="A81" s="31" t="s">
        <v>144</v>
      </c>
      <c r="B81" s="20"/>
      <c r="C81" s="20"/>
      <c r="D81" s="21" t="s">
        <v>18</v>
      </c>
      <c r="E81" s="21" t="s">
        <v>19</v>
      </c>
      <c r="F81" s="21">
        <v>2</v>
      </c>
      <c r="G81" s="21">
        <v>0</v>
      </c>
      <c r="H81" s="21">
        <v>0</v>
      </c>
      <c r="I81" s="50">
        <f t="shared" si="14"/>
        <v>2</v>
      </c>
      <c r="J81" s="21">
        <v>3</v>
      </c>
      <c r="K81" s="1"/>
      <c r="L81" s="31" t="s">
        <v>151</v>
      </c>
      <c r="M81" s="20"/>
      <c r="N81" s="20"/>
      <c r="O81" s="21" t="s">
        <v>18</v>
      </c>
      <c r="P81" s="21" t="s">
        <v>19</v>
      </c>
      <c r="Q81" s="21">
        <v>2</v>
      </c>
      <c r="R81" s="21">
        <v>0</v>
      </c>
      <c r="S81" s="21">
        <v>0</v>
      </c>
      <c r="T81" s="50">
        <f t="shared" si="15"/>
        <v>2</v>
      </c>
      <c r="U81" s="21">
        <v>3</v>
      </c>
      <c r="V81" s="1"/>
      <c r="W81" s="17"/>
      <c r="X81" s="17"/>
      <c r="Y81" s="17"/>
      <c r="Z81" s="17"/>
      <c r="AA81" s="17"/>
      <c r="AB81" s="17"/>
      <c r="AC81" s="17"/>
      <c r="AD81" s="17"/>
      <c r="AE81" s="1"/>
      <c r="AF81" s="1"/>
      <c r="AG81" s="1"/>
    </row>
    <row r="82" spans="1:33" ht="15.95" customHeight="1" x14ac:dyDescent="0.2">
      <c r="A82" s="114" t="s">
        <v>33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78"/>
      <c r="L82" s="114" t="s">
        <v>34</v>
      </c>
      <c r="M82" s="115"/>
      <c r="N82" s="115"/>
      <c r="O82" s="115"/>
      <c r="P82" s="115"/>
      <c r="Q82" s="115"/>
      <c r="R82" s="115"/>
      <c r="S82" s="115"/>
      <c r="T82" s="115"/>
      <c r="U82" s="115"/>
      <c r="V82" s="1"/>
      <c r="W82" s="17"/>
      <c r="X82" s="17"/>
      <c r="Y82" s="17"/>
      <c r="Z82" s="17"/>
      <c r="AA82" s="17"/>
      <c r="AB82" s="17"/>
      <c r="AC82" s="17"/>
      <c r="AD82" s="17"/>
      <c r="AE82" s="1"/>
      <c r="AF82" s="1"/>
      <c r="AG82" s="1"/>
    </row>
    <row r="83" spans="1:33" ht="15.95" customHeight="1" x14ac:dyDescent="0.2">
      <c r="A83" s="31" t="s">
        <v>79</v>
      </c>
      <c r="B83" s="19" t="s">
        <v>320</v>
      </c>
      <c r="C83" s="19"/>
      <c r="D83" s="23" t="s">
        <v>18</v>
      </c>
      <c r="E83" s="23" t="s">
        <v>19</v>
      </c>
      <c r="F83" s="23">
        <v>2</v>
      </c>
      <c r="G83" s="23">
        <v>0</v>
      </c>
      <c r="H83" s="23">
        <v>0</v>
      </c>
      <c r="I83" s="49">
        <f t="shared" ref="I83" si="16">F83+(G83+H83)/2</f>
        <v>2</v>
      </c>
      <c r="J83" s="23">
        <v>3</v>
      </c>
      <c r="K83" s="1"/>
      <c r="L83" s="31" t="s">
        <v>89</v>
      </c>
      <c r="M83" s="19" t="s">
        <v>323</v>
      </c>
      <c r="N83" s="19"/>
      <c r="O83" s="23" t="s">
        <v>18</v>
      </c>
      <c r="P83" s="23" t="s">
        <v>19</v>
      </c>
      <c r="Q83" s="23">
        <v>2</v>
      </c>
      <c r="R83" s="23">
        <v>0</v>
      </c>
      <c r="S83" s="23">
        <v>0</v>
      </c>
      <c r="T83" s="49">
        <f t="shared" ref="T83" si="17">Q83+(R83+S83)/2</f>
        <v>2</v>
      </c>
      <c r="U83" s="23">
        <v>3</v>
      </c>
      <c r="V83" s="1"/>
      <c r="W83" s="17"/>
      <c r="X83" s="17"/>
      <c r="Y83" s="17"/>
      <c r="Z83" s="17"/>
      <c r="AA83" s="17"/>
      <c r="AB83" s="17"/>
      <c r="AC83" s="17"/>
      <c r="AD83" s="17"/>
      <c r="AE83" s="1"/>
      <c r="AF83" s="1"/>
      <c r="AG83" s="1"/>
    </row>
    <row r="84" spans="1:33" ht="15.95" customHeight="1" x14ac:dyDescent="0.2">
      <c r="A84" s="31" t="s">
        <v>80</v>
      </c>
      <c r="B84" s="19" t="s">
        <v>321</v>
      </c>
      <c r="C84" s="19"/>
      <c r="D84" s="23" t="s">
        <v>18</v>
      </c>
      <c r="E84" s="23" t="s">
        <v>19</v>
      </c>
      <c r="F84" s="23">
        <v>2</v>
      </c>
      <c r="G84" s="23">
        <v>0</v>
      </c>
      <c r="H84" s="23">
        <v>0</v>
      </c>
      <c r="I84" s="49">
        <f t="shared" ref="I84:I92" si="18">F84+(G84+H84)/2</f>
        <v>2</v>
      </c>
      <c r="J84" s="23">
        <v>3</v>
      </c>
      <c r="K84" s="1"/>
      <c r="L84" s="31" t="s">
        <v>94</v>
      </c>
      <c r="M84" s="19" t="s">
        <v>324</v>
      </c>
      <c r="N84" s="19"/>
      <c r="O84" s="23" t="s">
        <v>18</v>
      </c>
      <c r="P84" s="23" t="s">
        <v>19</v>
      </c>
      <c r="Q84" s="23">
        <v>2</v>
      </c>
      <c r="R84" s="23">
        <v>0</v>
      </c>
      <c r="S84" s="23">
        <v>0</v>
      </c>
      <c r="T84" s="49">
        <f t="shared" ref="T84:T92" si="19">Q84+(R84+S84)/2</f>
        <v>2</v>
      </c>
      <c r="U84" s="23">
        <v>3</v>
      </c>
      <c r="V84" s="1"/>
      <c r="W84" s="17"/>
      <c r="X84" s="17"/>
      <c r="Y84" s="17"/>
      <c r="Z84" s="17"/>
      <c r="AA84" s="17"/>
      <c r="AB84" s="17"/>
      <c r="AC84" s="17"/>
      <c r="AD84" s="17"/>
      <c r="AE84" s="1"/>
      <c r="AF84" s="1"/>
      <c r="AG84" s="1"/>
    </row>
    <row r="85" spans="1:33" ht="15.95" customHeight="1" x14ac:dyDescent="0.2">
      <c r="A85" s="31" t="s">
        <v>81</v>
      </c>
      <c r="B85" s="95" t="s">
        <v>375</v>
      </c>
      <c r="C85" s="19"/>
      <c r="D85" s="23" t="s">
        <v>18</v>
      </c>
      <c r="E85" s="23" t="s">
        <v>19</v>
      </c>
      <c r="F85" s="23">
        <v>2</v>
      </c>
      <c r="G85" s="23">
        <v>0</v>
      </c>
      <c r="H85" s="23">
        <v>0</v>
      </c>
      <c r="I85" s="49">
        <f t="shared" si="18"/>
        <v>2</v>
      </c>
      <c r="J85" s="23">
        <v>3</v>
      </c>
      <c r="K85" s="1"/>
      <c r="L85" s="31" t="s">
        <v>95</v>
      </c>
      <c r="M85" s="19" t="s">
        <v>325</v>
      </c>
      <c r="N85" s="19"/>
      <c r="O85" s="23" t="s">
        <v>18</v>
      </c>
      <c r="P85" s="23" t="s">
        <v>19</v>
      </c>
      <c r="Q85" s="23">
        <v>2</v>
      </c>
      <c r="R85" s="23">
        <v>0</v>
      </c>
      <c r="S85" s="23">
        <v>0</v>
      </c>
      <c r="T85" s="49">
        <f t="shared" si="19"/>
        <v>2</v>
      </c>
      <c r="U85" s="23">
        <v>3</v>
      </c>
      <c r="V85" s="1"/>
      <c r="W85" s="17"/>
      <c r="X85" s="17"/>
      <c r="Y85" s="17"/>
      <c r="Z85" s="17"/>
      <c r="AA85" s="17"/>
      <c r="AB85" s="17"/>
      <c r="AC85" s="17"/>
      <c r="AD85" s="17"/>
      <c r="AE85" s="1"/>
      <c r="AF85" s="1"/>
      <c r="AG85" s="1"/>
    </row>
    <row r="86" spans="1:33" ht="15.95" customHeight="1" x14ac:dyDescent="0.2">
      <c r="A86" s="31" t="s">
        <v>129</v>
      </c>
      <c r="B86" s="19" t="s">
        <v>322</v>
      </c>
      <c r="C86" s="19"/>
      <c r="D86" s="23" t="s">
        <v>18</v>
      </c>
      <c r="E86" s="23" t="s">
        <v>19</v>
      </c>
      <c r="F86" s="23">
        <v>2</v>
      </c>
      <c r="G86" s="23">
        <v>0</v>
      </c>
      <c r="H86" s="23">
        <v>0</v>
      </c>
      <c r="I86" s="49">
        <f t="shared" si="18"/>
        <v>2</v>
      </c>
      <c r="J86" s="23">
        <v>3</v>
      </c>
      <c r="K86" s="1"/>
      <c r="L86" s="31" t="s">
        <v>128</v>
      </c>
      <c r="M86" s="90" t="s">
        <v>326</v>
      </c>
      <c r="N86" s="19"/>
      <c r="O86" s="23" t="s">
        <v>18</v>
      </c>
      <c r="P86" s="23" t="s">
        <v>19</v>
      </c>
      <c r="Q86" s="23">
        <v>2</v>
      </c>
      <c r="R86" s="23">
        <v>0</v>
      </c>
      <c r="S86" s="23">
        <v>0</v>
      </c>
      <c r="T86" s="49">
        <f t="shared" si="19"/>
        <v>2</v>
      </c>
      <c r="U86" s="23">
        <v>3</v>
      </c>
      <c r="V86" s="1"/>
      <c r="W86" s="17"/>
      <c r="X86" s="17"/>
      <c r="Y86" s="17"/>
      <c r="Z86" s="17"/>
      <c r="AA86" s="17"/>
      <c r="AB86" s="17"/>
      <c r="AC86" s="17"/>
      <c r="AD86" s="17"/>
      <c r="AE86" s="1"/>
      <c r="AF86" s="1"/>
      <c r="AG86" s="1"/>
    </row>
    <row r="87" spans="1:33" ht="15.95" customHeight="1" x14ac:dyDescent="0.2">
      <c r="A87" s="31" t="s">
        <v>152</v>
      </c>
      <c r="B87" s="19"/>
      <c r="C87" s="19"/>
      <c r="D87" s="23" t="s">
        <v>18</v>
      </c>
      <c r="E87" s="23" t="s">
        <v>19</v>
      </c>
      <c r="F87" s="23">
        <v>2</v>
      </c>
      <c r="G87" s="23">
        <v>0</v>
      </c>
      <c r="H87" s="23">
        <v>0</v>
      </c>
      <c r="I87" s="49">
        <f t="shared" si="18"/>
        <v>2</v>
      </c>
      <c r="J87" s="23">
        <v>3</v>
      </c>
      <c r="K87" s="1"/>
      <c r="L87" s="31" t="s">
        <v>158</v>
      </c>
      <c r="M87" s="90" t="s">
        <v>374</v>
      </c>
      <c r="N87" s="19"/>
      <c r="O87" s="23" t="s">
        <v>18</v>
      </c>
      <c r="P87" s="23" t="s">
        <v>19</v>
      </c>
      <c r="Q87" s="23">
        <v>2</v>
      </c>
      <c r="R87" s="23">
        <v>0</v>
      </c>
      <c r="S87" s="23">
        <v>0</v>
      </c>
      <c r="T87" s="49">
        <f t="shared" si="19"/>
        <v>2</v>
      </c>
      <c r="U87" s="23">
        <v>3</v>
      </c>
      <c r="V87" s="1"/>
      <c r="W87" s="17"/>
      <c r="X87" s="17"/>
      <c r="Y87" s="17"/>
      <c r="Z87" s="17"/>
      <c r="AA87" s="17"/>
      <c r="AB87" s="17"/>
      <c r="AC87" s="17"/>
      <c r="AD87" s="17"/>
      <c r="AE87" s="1"/>
      <c r="AF87" s="1"/>
      <c r="AG87" s="1"/>
    </row>
    <row r="88" spans="1:33" ht="15.95" customHeight="1" x14ac:dyDescent="0.2">
      <c r="A88" s="31" t="s">
        <v>153</v>
      </c>
      <c r="B88" s="19"/>
      <c r="C88" s="19"/>
      <c r="D88" s="23" t="s">
        <v>18</v>
      </c>
      <c r="E88" s="23" t="s">
        <v>19</v>
      </c>
      <c r="F88" s="23">
        <v>2</v>
      </c>
      <c r="G88" s="23">
        <v>0</v>
      </c>
      <c r="H88" s="23">
        <v>0</v>
      </c>
      <c r="I88" s="49">
        <f t="shared" si="18"/>
        <v>2</v>
      </c>
      <c r="J88" s="23">
        <v>3</v>
      </c>
      <c r="K88" s="1"/>
      <c r="L88" s="31" t="s">
        <v>159</v>
      </c>
      <c r="M88" s="19"/>
      <c r="N88" s="19"/>
      <c r="O88" s="23" t="s">
        <v>18</v>
      </c>
      <c r="P88" s="23" t="s">
        <v>19</v>
      </c>
      <c r="Q88" s="23">
        <v>2</v>
      </c>
      <c r="R88" s="23">
        <v>0</v>
      </c>
      <c r="S88" s="23">
        <v>0</v>
      </c>
      <c r="T88" s="49">
        <f t="shared" si="19"/>
        <v>2</v>
      </c>
      <c r="U88" s="23">
        <v>3</v>
      </c>
      <c r="V88" s="1"/>
      <c r="W88" s="17"/>
      <c r="X88" s="17"/>
      <c r="Y88" s="17"/>
      <c r="Z88" s="17"/>
      <c r="AA88" s="17"/>
      <c r="AB88" s="17"/>
      <c r="AC88" s="17"/>
      <c r="AD88" s="17"/>
      <c r="AE88" s="1"/>
      <c r="AF88" s="1"/>
      <c r="AG88" s="1"/>
    </row>
    <row r="89" spans="1:33" ht="15.95" customHeight="1" x14ac:dyDescent="0.2">
      <c r="A89" s="31" t="s">
        <v>154</v>
      </c>
      <c r="B89" s="19"/>
      <c r="C89" s="19"/>
      <c r="D89" s="23" t="s">
        <v>18</v>
      </c>
      <c r="E89" s="23" t="s">
        <v>19</v>
      </c>
      <c r="F89" s="23">
        <v>2</v>
      </c>
      <c r="G89" s="23">
        <v>0</v>
      </c>
      <c r="H89" s="23">
        <v>0</v>
      </c>
      <c r="I89" s="49">
        <f t="shared" si="18"/>
        <v>2</v>
      </c>
      <c r="J89" s="23">
        <v>3</v>
      </c>
      <c r="K89" s="1"/>
      <c r="L89" s="31" t="s">
        <v>160</v>
      </c>
      <c r="M89" s="19"/>
      <c r="N89" s="19"/>
      <c r="O89" s="23" t="s">
        <v>18</v>
      </c>
      <c r="P89" s="23" t="s">
        <v>19</v>
      </c>
      <c r="Q89" s="23">
        <v>2</v>
      </c>
      <c r="R89" s="23">
        <v>0</v>
      </c>
      <c r="S89" s="23">
        <v>0</v>
      </c>
      <c r="T89" s="49">
        <f t="shared" si="19"/>
        <v>2</v>
      </c>
      <c r="U89" s="23">
        <v>3</v>
      </c>
      <c r="V89" s="1"/>
      <c r="W89" s="17"/>
      <c r="X89" s="17"/>
      <c r="Y89" s="17"/>
      <c r="Z89" s="17"/>
      <c r="AA89" s="17"/>
      <c r="AB89" s="17"/>
      <c r="AC89" s="17"/>
      <c r="AD89" s="17"/>
      <c r="AE89" s="1"/>
      <c r="AF89" s="1"/>
      <c r="AG89" s="1"/>
    </row>
    <row r="90" spans="1:33" ht="15.95" customHeight="1" x14ac:dyDescent="0.2">
      <c r="A90" s="31" t="s">
        <v>155</v>
      </c>
      <c r="B90" s="19"/>
      <c r="C90" s="19"/>
      <c r="D90" s="23" t="s">
        <v>18</v>
      </c>
      <c r="E90" s="23" t="s">
        <v>19</v>
      </c>
      <c r="F90" s="23">
        <v>2</v>
      </c>
      <c r="G90" s="23">
        <v>0</v>
      </c>
      <c r="H90" s="23">
        <v>0</v>
      </c>
      <c r="I90" s="49">
        <f t="shared" si="18"/>
        <v>2</v>
      </c>
      <c r="J90" s="23">
        <v>3</v>
      </c>
      <c r="K90" s="1"/>
      <c r="L90" s="31" t="s">
        <v>161</v>
      </c>
      <c r="M90" s="19"/>
      <c r="N90" s="19"/>
      <c r="O90" s="23" t="s">
        <v>18</v>
      </c>
      <c r="P90" s="23" t="s">
        <v>19</v>
      </c>
      <c r="Q90" s="23">
        <v>2</v>
      </c>
      <c r="R90" s="23">
        <v>0</v>
      </c>
      <c r="S90" s="23">
        <v>0</v>
      </c>
      <c r="T90" s="49">
        <f t="shared" si="19"/>
        <v>2</v>
      </c>
      <c r="U90" s="23">
        <v>3</v>
      </c>
      <c r="V90" s="1"/>
      <c r="W90" s="17"/>
      <c r="X90" s="17"/>
      <c r="Y90" s="17"/>
      <c r="Z90" s="17"/>
      <c r="AA90" s="17"/>
      <c r="AB90" s="17"/>
      <c r="AC90" s="17"/>
      <c r="AD90" s="17"/>
      <c r="AE90" s="1"/>
      <c r="AF90" s="1"/>
      <c r="AG90" s="1"/>
    </row>
    <row r="91" spans="1:33" ht="15.95" customHeight="1" x14ac:dyDescent="0.2">
      <c r="A91" s="31" t="s">
        <v>156</v>
      </c>
      <c r="B91" s="19"/>
      <c r="C91" s="19"/>
      <c r="D91" s="23" t="s">
        <v>18</v>
      </c>
      <c r="E91" s="23" t="s">
        <v>19</v>
      </c>
      <c r="F91" s="23">
        <v>2</v>
      </c>
      <c r="G91" s="23">
        <v>0</v>
      </c>
      <c r="H91" s="23">
        <v>0</v>
      </c>
      <c r="I91" s="49">
        <f t="shared" si="18"/>
        <v>2</v>
      </c>
      <c r="J91" s="23">
        <v>3</v>
      </c>
      <c r="K91" s="1"/>
      <c r="L91" s="31" t="s">
        <v>162</v>
      </c>
      <c r="M91" s="19"/>
      <c r="N91" s="19"/>
      <c r="O91" s="23" t="s">
        <v>18</v>
      </c>
      <c r="P91" s="23" t="s">
        <v>19</v>
      </c>
      <c r="Q91" s="23">
        <v>2</v>
      </c>
      <c r="R91" s="23">
        <v>0</v>
      </c>
      <c r="S91" s="23">
        <v>0</v>
      </c>
      <c r="T91" s="49">
        <f t="shared" si="19"/>
        <v>2</v>
      </c>
      <c r="U91" s="23">
        <v>3</v>
      </c>
      <c r="V91" s="1"/>
      <c r="W91" s="17"/>
      <c r="X91" s="17"/>
      <c r="Y91" s="17"/>
      <c r="Z91" s="17"/>
      <c r="AA91" s="17"/>
      <c r="AB91" s="17"/>
      <c r="AC91" s="17"/>
      <c r="AD91" s="17"/>
      <c r="AE91" s="1"/>
      <c r="AF91" s="1"/>
      <c r="AG91" s="1"/>
    </row>
    <row r="92" spans="1:33" ht="15.95" customHeight="1" x14ac:dyDescent="0.2">
      <c r="A92" s="31" t="s">
        <v>157</v>
      </c>
      <c r="B92" s="19"/>
      <c r="C92" s="19"/>
      <c r="D92" s="23" t="s">
        <v>18</v>
      </c>
      <c r="E92" s="23" t="s">
        <v>19</v>
      </c>
      <c r="F92" s="23">
        <v>2</v>
      </c>
      <c r="G92" s="23">
        <v>0</v>
      </c>
      <c r="H92" s="23">
        <v>0</v>
      </c>
      <c r="I92" s="49">
        <f t="shared" si="18"/>
        <v>2</v>
      </c>
      <c r="J92" s="23">
        <v>3</v>
      </c>
      <c r="K92" s="1"/>
      <c r="L92" s="31" t="s">
        <v>163</v>
      </c>
      <c r="M92" s="19"/>
      <c r="N92" s="19"/>
      <c r="O92" s="23" t="s">
        <v>18</v>
      </c>
      <c r="P92" s="23" t="s">
        <v>19</v>
      </c>
      <c r="Q92" s="23">
        <v>2</v>
      </c>
      <c r="R92" s="23">
        <v>0</v>
      </c>
      <c r="S92" s="23">
        <v>0</v>
      </c>
      <c r="T92" s="49">
        <f t="shared" si="19"/>
        <v>2</v>
      </c>
      <c r="U92" s="23">
        <v>3</v>
      </c>
      <c r="V92" s="1"/>
      <c r="W92" s="17"/>
      <c r="X92" s="17"/>
      <c r="Y92" s="17"/>
      <c r="Z92" s="17"/>
      <c r="AA92" s="17"/>
      <c r="AB92" s="17"/>
      <c r="AC92" s="17"/>
      <c r="AD92" s="17"/>
      <c r="AE92" s="1"/>
      <c r="AF92" s="1"/>
      <c r="AG92" s="1"/>
    </row>
    <row r="93" spans="1:33" ht="15.95" customHeight="1" x14ac:dyDescent="0.2">
      <c r="A93" s="114" t="s">
        <v>41</v>
      </c>
      <c r="B93" s="115"/>
      <c r="C93" s="115"/>
      <c r="D93" s="115"/>
      <c r="E93" s="115"/>
      <c r="F93" s="115"/>
      <c r="G93" s="115"/>
      <c r="H93" s="115"/>
      <c r="I93" s="115"/>
      <c r="J93" s="115"/>
      <c r="K93" s="8"/>
      <c r="L93" s="114" t="s">
        <v>42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"/>
      <c r="W93" s="17"/>
      <c r="X93" s="17"/>
      <c r="Y93" s="17"/>
      <c r="Z93" s="17"/>
      <c r="AA93" s="17"/>
      <c r="AB93" s="17"/>
      <c r="AC93" s="17"/>
      <c r="AD93" s="17"/>
      <c r="AE93" s="1"/>
      <c r="AF93" s="1"/>
      <c r="AG93" s="1"/>
    </row>
    <row r="94" spans="1:33" ht="15.95" customHeight="1" x14ac:dyDescent="0.2">
      <c r="A94" s="31" t="s">
        <v>82</v>
      </c>
      <c r="B94" s="19" t="s">
        <v>327</v>
      </c>
      <c r="C94" s="19"/>
      <c r="D94" s="23" t="s">
        <v>18</v>
      </c>
      <c r="E94" s="23" t="s">
        <v>19</v>
      </c>
      <c r="F94" s="23">
        <v>2</v>
      </c>
      <c r="G94" s="23">
        <v>0</v>
      </c>
      <c r="H94" s="23">
        <v>0</v>
      </c>
      <c r="I94" s="49">
        <f t="shared" ref="I94:I103" si="20">F94+(G94+H94)/2</f>
        <v>2</v>
      </c>
      <c r="J94" s="23">
        <v>3</v>
      </c>
      <c r="K94" s="1"/>
      <c r="L94" s="31" t="s">
        <v>90</v>
      </c>
      <c r="M94" s="19" t="s">
        <v>330</v>
      </c>
      <c r="N94" s="19"/>
      <c r="O94" s="23" t="s">
        <v>18</v>
      </c>
      <c r="P94" s="23" t="s">
        <v>19</v>
      </c>
      <c r="Q94" s="23">
        <v>2</v>
      </c>
      <c r="R94" s="23">
        <v>0</v>
      </c>
      <c r="S94" s="23">
        <v>0</v>
      </c>
      <c r="T94" s="49">
        <f t="shared" ref="T94:T103" si="21">Q94+(R94+S94)/2</f>
        <v>2</v>
      </c>
      <c r="U94" s="23">
        <v>3</v>
      </c>
      <c r="V94" s="1"/>
      <c r="W94" s="17"/>
      <c r="X94" s="17"/>
      <c r="Y94" s="17"/>
      <c r="Z94" s="17"/>
      <c r="AA94" s="17"/>
      <c r="AB94" s="17"/>
      <c r="AC94" s="17"/>
      <c r="AD94" s="17"/>
      <c r="AE94" s="1"/>
      <c r="AF94" s="1"/>
      <c r="AG94" s="1"/>
    </row>
    <row r="95" spans="1:33" ht="15.95" customHeight="1" x14ac:dyDescent="0.2">
      <c r="A95" s="31" t="s">
        <v>83</v>
      </c>
      <c r="B95" s="19" t="s">
        <v>328</v>
      </c>
      <c r="C95" s="19"/>
      <c r="D95" s="23" t="s">
        <v>18</v>
      </c>
      <c r="E95" s="23" t="s">
        <v>19</v>
      </c>
      <c r="F95" s="23">
        <v>2</v>
      </c>
      <c r="G95" s="23">
        <v>0</v>
      </c>
      <c r="H95" s="23">
        <v>0</v>
      </c>
      <c r="I95" s="49">
        <f t="shared" si="20"/>
        <v>2</v>
      </c>
      <c r="J95" s="23">
        <v>3</v>
      </c>
      <c r="K95" s="1"/>
      <c r="L95" s="31" t="s">
        <v>96</v>
      </c>
      <c r="M95" s="19" t="s">
        <v>331</v>
      </c>
      <c r="N95" s="19"/>
      <c r="O95" s="23" t="s">
        <v>18</v>
      </c>
      <c r="P95" s="23" t="s">
        <v>19</v>
      </c>
      <c r="Q95" s="23">
        <v>2</v>
      </c>
      <c r="R95" s="23">
        <v>0</v>
      </c>
      <c r="S95" s="23">
        <v>0</v>
      </c>
      <c r="T95" s="49">
        <f t="shared" si="21"/>
        <v>2</v>
      </c>
      <c r="U95" s="23">
        <v>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31" t="s">
        <v>84</v>
      </c>
      <c r="B96" s="19" t="s">
        <v>329</v>
      </c>
      <c r="C96" s="19"/>
      <c r="D96" s="23" t="s">
        <v>18</v>
      </c>
      <c r="E96" s="23" t="s">
        <v>19</v>
      </c>
      <c r="F96" s="23">
        <v>2</v>
      </c>
      <c r="G96" s="23">
        <v>0</v>
      </c>
      <c r="H96" s="23">
        <v>0</v>
      </c>
      <c r="I96" s="49">
        <f t="shared" ref="I96" si="22">F96+(G96+H96)/2</f>
        <v>2</v>
      </c>
      <c r="J96" s="23">
        <v>3</v>
      </c>
      <c r="K96" s="1"/>
      <c r="L96" s="31" t="s">
        <v>97</v>
      </c>
      <c r="M96" s="19" t="s">
        <v>332</v>
      </c>
      <c r="N96" s="19"/>
      <c r="O96" s="23" t="s">
        <v>18</v>
      </c>
      <c r="P96" s="23" t="s">
        <v>19</v>
      </c>
      <c r="Q96" s="23">
        <v>2</v>
      </c>
      <c r="R96" s="23">
        <v>0</v>
      </c>
      <c r="S96" s="23">
        <v>0</v>
      </c>
      <c r="T96" s="49">
        <f t="shared" ref="T96" si="23">Q96+(R96+S96)/2</f>
        <v>2</v>
      </c>
      <c r="U96" s="23">
        <v>3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31" t="s">
        <v>131</v>
      </c>
      <c r="B97" s="19"/>
      <c r="C97" s="19"/>
      <c r="D97" s="23" t="s">
        <v>18</v>
      </c>
      <c r="E97" s="23" t="s">
        <v>19</v>
      </c>
      <c r="F97" s="23">
        <v>2</v>
      </c>
      <c r="G97" s="23">
        <v>0</v>
      </c>
      <c r="H97" s="23">
        <v>0</v>
      </c>
      <c r="I97" s="49">
        <f t="shared" ref="I97:I102" si="24">F97+(G97+H97)/2</f>
        <v>2</v>
      </c>
      <c r="J97" s="23">
        <v>3</v>
      </c>
      <c r="K97" s="1"/>
      <c r="L97" s="31" t="s">
        <v>130</v>
      </c>
      <c r="M97" s="19" t="s">
        <v>333</v>
      </c>
      <c r="N97" s="19"/>
      <c r="O97" s="23" t="s">
        <v>18</v>
      </c>
      <c r="P97" s="23" t="s">
        <v>19</v>
      </c>
      <c r="Q97" s="23">
        <v>2</v>
      </c>
      <c r="R97" s="23">
        <v>0</v>
      </c>
      <c r="S97" s="23">
        <v>0</v>
      </c>
      <c r="T97" s="49">
        <f t="shared" ref="T97:T102" si="25">Q97+(R97+S97)/2</f>
        <v>2</v>
      </c>
      <c r="U97" s="23">
        <v>3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31" t="s">
        <v>164</v>
      </c>
      <c r="B98" s="19"/>
      <c r="C98" s="19"/>
      <c r="D98" s="23" t="s">
        <v>18</v>
      </c>
      <c r="E98" s="23" t="s">
        <v>19</v>
      </c>
      <c r="F98" s="23">
        <v>2</v>
      </c>
      <c r="G98" s="23">
        <v>0</v>
      </c>
      <c r="H98" s="23">
        <v>0</v>
      </c>
      <c r="I98" s="49">
        <f t="shared" si="24"/>
        <v>2</v>
      </c>
      <c r="J98" s="23">
        <v>3</v>
      </c>
      <c r="K98" s="1"/>
      <c r="L98" s="31" t="s">
        <v>170</v>
      </c>
      <c r="M98" s="19" t="s">
        <v>334</v>
      </c>
      <c r="N98" s="19"/>
      <c r="O98" s="23" t="s">
        <v>18</v>
      </c>
      <c r="P98" s="23" t="s">
        <v>19</v>
      </c>
      <c r="Q98" s="23">
        <v>2</v>
      </c>
      <c r="R98" s="23">
        <v>0</v>
      </c>
      <c r="S98" s="23">
        <v>0</v>
      </c>
      <c r="T98" s="49">
        <f t="shared" si="25"/>
        <v>2</v>
      </c>
      <c r="U98" s="23">
        <v>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31" t="s">
        <v>165</v>
      </c>
      <c r="B99" s="19"/>
      <c r="C99" s="19"/>
      <c r="D99" s="23" t="s">
        <v>18</v>
      </c>
      <c r="E99" s="23" t="s">
        <v>19</v>
      </c>
      <c r="F99" s="23">
        <v>2</v>
      </c>
      <c r="G99" s="23">
        <v>0</v>
      </c>
      <c r="H99" s="23">
        <v>0</v>
      </c>
      <c r="I99" s="49">
        <f t="shared" si="24"/>
        <v>2</v>
      </c>
      <c r="J99" s="23">
        <v>3</v>
      </c>
      <c r="K99" s="1"/>
      <c r="L99" s="31" t="s">
        <v>171</v>
      </c>
      <c r="M99" s="19" t="s">
        <v>335</v>
      </c>
      <c r="N99" s="19"/>
      <c r="O99" s="23" t="s">
        <v>18</v>
      </c>
      <c r="P99" s="23" t="s">
        <v>19</v>
      </c>
      <c r="Q99" s="23">
        <v>2</v>
      </c>
      <c r="R99" s="23">
        <v>0</v>
      </c>
      <c r="S99" s="23">
        <v>0</v>
      </c>
      <c r="T99" s="49">
        <f t="shared" si="25"/>
        <v>2</v>
      </c>
      <c r="U99" s="23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31" t="s">
        <v>166</v>
      </c>
      <c r="B100" s="19"/>
      <c r="C100" s="19"/>
      <c r="D100" s="23" t="s">
        <v>18</v>
      </c>
      <c r="E100" s="23" t="s">
        <v>19</v>
      </c>
      <c r="F100" s="23">
        <v>2</v>
      </c>
      <c r="G100" s="23">
        <v>0</v>
      </c>
      <c r="H100" s="23">
        <v>0</v>
      </c>
      <c r="I100" s="49">
        <f t="shared" si="24"/>
        <v>2</v>
      </c>
      <c r="J100" s="23">
        <v>3</v>
      </c>
      <c r="K100" s="1"/>
      <c r="L100" s="31" t="s">
        <v>172</v>
      </c>
      <c r="M100" s="19" t="s">
        <v>336</v>
      </c>
      <c r="N100" s="19"/>
      <c r="O100" s="23" t="s">
        <v>18</v>
      </c>
      <c r="P100" s="23" t="s">
        <v>19</v>
      </c>
      <c r="Q100" s="23">
        <v>2</v>
      </c>
      <c r="R100" s="23">
        <v>0</v>
      </c>
      <c r="S100" s="23">
        <v>0</v>
      </c>
      <c r="T100" s="49">
        <f t="shared" si="25"/>
        <v>2</v>
      </c>
      <c r="U100" s="23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31" t="s">
        <v>167</v>
      </c>
      <c r="B101" s="19"/>
      <c r="C101" s="19"/>
      <c r="D101" s="23" t="s">
        <v>18</v>
      </c>
      <c r="E101" s="23" t="s">
        <v>19</v>
      </c>
      <c r="F101" s="23">
        <v>2</v>
      </c>
      <c r="G101" s="23">
        <v>0</v>
      </c>
      <c r="H101" s="23">
        <v>0</v>
      </c>
      <c r="I101" s="49">
        <f t="shared" si="24"/>
        <v>2</v>
      </c>
      <c r="J101" s="23">
        <v>3</v>
      </c>
      <c r="K101" s="1"/>
      <c r="L101" s="31" t="s">
        <v>173</v>
      </c>
      <c r="M101" s="90" t="s">
        <v>337</v>
      </c>
      <c r="N101" s="19"/>
      <c r="O101" s="23" t="s">
        <v>18</v>
      </c>
      <c r="P101" s="23" t="s">
        <v>19</v>
      </c>
      <c r="Q101" s="23">
        <v>2</v>
      </c>
      <c r="R101" s="23">
        <v>0</v>
      </c>
      <c r="S101" s="23">
        <v>0</v>
      </c>
      <c r="T101" s="49">
        <f t="shared" si="25"/>
        <v>2</v>
      </c>
      <c r="U101" s="23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31" t="s">
        <v>168</v>
      </c>
      <c r="B102" s="19"/>
      <c r="C102" s="19"/>
      <c r="D102" s="23" t="s">
        <v>18</v>
      </c>
      <c r="E102" s="23" t="s">
        <v>19</v>
      </c>
      <c r="F102" s="23">
        <v>2</v>
      </c>
      <c r="G102" s="23">
        <v>0</v>
      </c>
      <c r="H102" s="23">
        <v>0</v>
      </c>
      <c r="I102" s="49">
        <f t="shared" si="24"/>
        <v>2</v>
      </c>
      <c r="J102" s="23">
        <v>3</v>
      </c>
      <c r="K102" s="1"/>
      <c r="L102" s="31" t="s">
        <v>174</v>
      </c>
      <c r="M102" s="90" t="s">
        <v>338</v>
      </c>
      <c r="N102" s="19"/>
      <c r="O102" s="23" t="s">
        <v>18</v>
      </c>
      <c r="P102" s="23" t="s">
        <v>19</v>
      </c>
      <c r="Q102" s="23">
        <v>2</v>
      </c>
      <c r="R102" s="23">
        <v>0</v>
      </c>
      <c r="S102" s="23">
        <v>0</v>
      </c>
      <c r="T102" s="49">
        <f t="shared" si="25"/>
        <v>2</v>
      </c>
      <c r="U102" s="23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31" t="s">
        <v>169</v>
      </c>
      <c r="B103" s="20"/>
      <c r="C103" s="20"/>
      <c r="D103" s="21" t="s">
        <v>18</v>
      </c>
      <c r="E103" s="21" t="s">
        <v>19</v>
      </c>
      <c r="F103" s="21">
        <v>2</v>
      </c>
      <c r="G103" s="21">
        <v>0</v>
      </c>
      <c r="H103" s="21">
        <v>0</v>
      </c>
      <c r="I103" s="50">
        <f t="shared" si="20"/>
        <v>2</v>
      </c>
      <c r="J103" s="21">
        <v>3</v>
      </c>
      <c r="K103" s="1"/>
      <c r="L103" s="31" t="s">
        <v>175</v>
      </c>
      <c r="M103" s="20"/>
      <c r="N103" s="20"/>
      <c r="O103" s="21" t="s">
        <v>18</v>
      </c>
      <c r="P103" s="21" t="s">
        <v>19</v>
      </c>
      <c r="Q103" s="21">
        <v>2</v>
      </c>
      <c r="R103" s="21">
        <v>0</v>
      </c>
      <c r="S103" s="21">
        <v>0</v>
      </c>
      <c r="T103" s="50">
        <f t="shared" si="21"/>
        <v>2</v>
      </c>
      <c r="U103" s="21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114" t="s">
        <v>46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8"/>
      <c r="L104" s="114" t="s">
        <v>47</v>
      </c>
      <c r="M104" s="115"/>
      <c r="N104" s="115"/>
      <c r="O104" s="115"/>
      <c r="P104" s="115"/>
      <c r="Q104" s="115"/>
      <c r="R104" s="115"/>
      <c r="S104" s="115"/>
      <c r="T104" s="115"/>
      <c r="U104" s="1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31" t="s">
        <v>85</v>
      </c>
      <c r="B105" s="19" t="s">
        <v>345</v>
      </c>
      <c r="C105" s="19"/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49">
        <f t="shared" ref="I105:I116" si="26">F105+(G105+H105)/2</f>
        <v>2</v>
      </c>
      <c r="J105" s="23">
        <v>3</v>
      </c>
      <c r="K105" s="1"/>
      <c r="L105" s="31" t="s">
        <v>91</v>
      </c>
      <c r="M105" s="19" t="s">
        <v>361</v>
      </c>
      <c r="N105" s="19"/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49">
        <f t="shared" ref="T105:T111" si="27">Q105+(R105+S105)/2</f>
        <v>2</v>
      </c>
      <c r="U105" s="23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31" t="s">
        <v>86</v>
      </c>
      <c r="B106" s="19" t="s">
        <v>346</v>
      </c>
      <c r="C106" s="19"/>
      <c r="D106" s="23" t="s">
        <v>18</v>
      </c>
      <c r="E106" s="23" t="s">
        <v>19</v>
      </c>
      <c r="F106" s="23">
        <v>2</v>
      </c>
      <c r="G106" s="23">
        <v>0</v>
      </c>
      <c r="H106" s="23">
        <v>0</v>
      </c>
      <c r="I106" s="49">
        <f t="shared" si="26"/>
        <v>2</v>
      </c>
      <c r="J106" s="23">
        <v>3</v>
      </c>
      <c r="K106" s="1"/>
      <c r="L106" s="31" t="s">
        <v>98</v>
      </c>
      <c r="M106" s="19" t="s">
        <v>362</v>
      </c>
      <c r="N106" s="19"/>
      <c r="O106" s="23" t="s">
        <v>18</v>
      </c>
      <c r="P106" s="23" t="s">
        <v>19</v>
      </c>
      <c r="Q106" s="23">
        <v>2</v>
      </c>
      <c r="R106" s="23">
        <v>0</v>
      </c>
      <c r="S106" s="23">
        <v>0</v>
      </c>
      <c r="T106" s="49">
        <f t="shared" si="27"/>
        <v>2</v>
      </c>
      <c r="U106" s="23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31" t="s">
        <v>87</v>
      </c>
      <c r="B107" s="19" t="s">
        <v>347</v>
      </c>
      <c r="C107" s="19"/>
      <c r="D107" s="23" t="s">
        <v>18</v>
      </c>
      <c r="E107" s="23" t="s">
        <v>19</v>
      </c>
      <c r="F107" s="23">
        <v>2</v>
      </c>
      <c r="G107" s="23">
        <v>0</v>
      </c>
      <c r="H107" s="23">
        <v>0</v>
      </c>
      <c r="I107" s="49">
        <f t="shared" ref="I107:I114" si="28">F107+(G107+H107)/2</f>
        <v>2</v>
      </c>
      <c r="J107" s="23">
        <v>3</v>
      </c>
      <c r="K107" s="1"/>
      <c r="L107" s="31" t="s">
        <v>99</v>
      </c>
      <c r="M107" s="19" t="s">
        <v>363</v>
      </c>
      <c r="N107" s="19"/>
      <c r="O107" s="23" t="s">
        <v>18</v>
      </c>
      <c r="P107" s="23" t="s">
        <v>19</v>
      </c>
      <c r="Q107" s="23">
        <v>2</v>
      </c>
      <c r="R107" s="23">
        <v>0</v>
      </c>
      <c r="S107" s="23">
        <v>0</v>
      </c>
      <c r="T107" s="49">
        <f t="shared" si="27"/>
        <v>2</v>
      </c>
      <c r="U107" s="23">
        <v>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31" t="s">
        <v>132</v>
      </c>
      <c r="B108" s="19" t="s">
        <v>348</v>
      </c>
      <c r="C108" s="19"/>
      <c r="D108" s="23" t="s">
        <v>18</v>
      </c>
      <c r="E108" s="23" t="s">
        <v>19</v>
      </c>
      <c r="F108" s="23">
        <v>2</v>
      </c>
      <c r="G108" s="23">
        <v>0</v>
      </c>
      <c r="H108" s="23">
        <v>0</v>
      </c>
      <c r="I108" s="49">
        <f t="shared" si="28"/>
        <v>2</v>
      </c>
      <c r="J108" s="23">
        <v>3</v>
      </c>
      <c r="K108" s="1"/>
      <c r="L108" s="31" t="s">
        <v>133</v>
      </c>
      <c r="M108" s="19" t="s">
        <v>364</v>
      </c>
      <c r="N108" s="19"/>
      <c r="O108" s="23" t="s">
        <v>18</v>
      </c>
      <c r="P108" s="23" t="s">
        <v>19</v>
      </c>
      <c r="Q108" s="23">
        <v>2</v>
      </c>
      <c r="R108" s="23">
        <v>0</v>
      </c>
      <c r="S108" s="23">
        <v>0</v>
      </c>
      <c r="T108" s="49">
        <f t="shared" si="27"/>
        <v>2</v>
      </c>
      <c r="U108" s="23">
        <v>3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31" t="s">
        <v>176</v>
      </c>
      <c r="B109" s="19" t="s">
        <v>349</v>
      </c>
      <c r="C109" s="19"/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49">
        <f t="shared" si="28"/>
        <v>2</v>
      </c>
      <c r="J109" s="23">
        <v>3</v>
      </c>
      <c r="K109" s="1"/>
      <c r="L109" s="31" t="s">
        <v>180</v>
      </c>
      <c r="M109" s="19" t="s">
        <v>365</v>
      </c>
      <c r="N109" s="19"/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49">
        <f t="shared" si="27"/>
        <v>2</v>
      </c>
      <c r="U109" s="23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31" t="s">
        <v>177</v>
      </c>
      <c r="B110" s="19" t="s">
        <v>350</v>
      </c>
      <c r="C110" s="19"/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49">
        <f t="shared" si="28"/>
        <v>2</v>
      </c>
      <c r="J110" s="23">
        <v>3</v>
      </c>
      <c r="K110" s="1"/>
      <c r="L110" s="31" t="s">
        <v>181</v>
      </c>
      <c r="M110" s="19" t="s">
        <v>377</v>
      </c>
      <c r="N110" s="19"/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49">
        <f t="shared" si="27"/>
        <v>2</v>
      </c>
      <c r="U110" s="23">
        <v>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31" t="s">
        <v>178</v>
      </c>
      <c r="B111" s="19" t="s">
        <v>351</v>
      </c>
      <c r="C111" s="19"/>
      <c r="D111" s="23" t="s">
        <v>18</v>
      </c>
      <c r="E111" s="23" t="s">
        <v>19</v>
      </c>
      <c r="F111" s="23">
        <v>2</v>
      </c>
      <c r="G111" s="23">
        <v>0</v>
      </c>
      <c r="H111" s="23">
        <v>0</v>
      </c>
      <c r="I111" s="49">
        <f t="shared" si="28"/>
        <v>2</v>
      </c>
      <c r="J111" s="23">
        <v>3</v>
      </c>
      <c r="K111" s="1"/>
      <c r="L111" s="31" t="s">
        <v>182</v>
      </c>
      <c r="M111" s="19" t="s">
        <v>379</v>
      </c>
      <c r="N111" s="19"/>
      <c r="O111" s="23" t="s">
        <v>18</v>
      </c>
      <c r="P111" s="23" t="s">
        <v>19</v>
      </c>
      <c r="Q111" s="23">
        <v>2</v>
      </c>
      <c r="R111" s="23">
        <v>0</v>
      </c>
      <c r="S111" s="23">
        <v>0</v>
      </c>
      <c r="T111" s="49">
        <f t="shared" si="27"/>
        <v>2</v>
      </c>
      <c r="U111" s="23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31" t="s">
        <v>179</v>
      </c>
      <c r="B112" s="19" t="s">
        <v>352</v>
      </c>
      <c r="C112" s="19"/>
      <c r="D112" s="23" t="s">
        <v>18</v>
      </c>
      <c r="E112" s="23" t="s">
        <v>19</v>
      </c>
      <c r="F112" s="23">
        <v>2</v>
      </c>
      <c r="G112" s="23">
        <v>0</v>
      </c>
      <c r="H112" s="23">
        <v>0</v>
      </c>
      <c r="I112" s="49">
        <f t="shared" ref="I112:I113" si="29">F112+(G112+H112)/2</f>
        <v>2</v>
      </c>
      <c r="J112" s="23">
        <v>3</v>
      </c>
      <c r="K112" s="1"/>
      <c r="L112" s="31" t="s">
        <v>183</v>
      </c>
      <c r="M112" s="19" t="s">
        <v>366</v>
      </c>
      <c r="N112" s="19"/>
      <c r="O112" s="23" t="s">
        <v>18</v>
      </c>
      <c r="P112" s="23" t="s">
        <v>19</v>
      </c>
      <c r="Q112" s="23">
        <v>2</v>
      </c>
      <c r="R112" s="23">
        <v>0</v>
      </c>
      <c r="S112" s="23">
        <v>0</v>
      </c>
      <c r="T112" s="49">
        <f t="shared" ref="T112:T116" si="30">Q112+(R112+S112)/2</f>
        <v>2</v>
      </c>
      <c r="U112" s="23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31" t="s">
        <v>339</v>
      </c>
      <c r="B113" s="19" t="s">
        <v>353</v>
      </c>
      <c r="C113" s="19"/>
      <c r="D113" s="23" t="s">
        <v>18</v>
      </c>
      <c r="E113" s="23" t="s">
        <v>19</v>
      </c>
      <c r="F113" s="23">
        <v>2</v>
      </c>
      <c r="G113" s="23">
        <v>0</v>
      </c>
      <c r="H113" s="23">
        <v>0</v>
      </c>
      <c r="I113" s="49">
        <f t="shared" si="29"/>
        <v>2</v>
      </c>
      <c r="J113" s="23">
        <v>3</v>
      </c>
      <c r="K113" s="1"/>
      <c r="L113" s="31" t="s">
        <v>184</v>
      </c>
      <c r="M113" s="19" t="s">
        <v>367</v>
      </c>
      <c r="N113" s="19"/>
      <c r="O113" s="23" t="s">
        <v>18</v>
      </c>
      <c r="P113" s="23" t="s">
        <v>19</v>
      </c>
      <c r="Q113" s="23">
        <v>2</v>
      </c>
      <c r="R113" s="23">
        <v>0</v>
      </c>
      <c r="S113" s="23">
        <v>0</v>
      </c>
      <c r="T113" s="49">
        <f t="shared" si="30"/>
        <v>2</v>
      </c>
      <c r="U113" s="23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31" t="s">
        <v>340</v>
      </c>
      <c r="B114" s="19" t="s">
        <v>354</v>
      </c>
      <c r="C114" s="19"/>
      <c r="D114" s="23" t="s">
        <v>18</v>
      </c>
      <c r="E114" s="23" t="s">
        <v>19</v>
      </c>
      <c r="F114" s="23">
        <v>2</v>
      </c>
      <c r="G114" s="23">
        <v>0</v>
      </c>
      <c r="H114" s="23">
        <v>0</v>
      </c>
      <c r="I114" s="49">
        <f t="shared" si="28"/>
        <v>2</v>
      </c>
      <c r="J114" s="23">
        <v>3</v>
      </c>
      <c r="K114" s="1"/>
      <c r="L114" s="31" t="s">
        <v>185</v>
      </c>
      <c r="M114" s="19" t="s">
        <v>368</v>
      </c>
      <c r="N114" s="19"/>
      <c r="O114" s="23" t="s">
        <v>18</v>
      </c>
      <c r="P114" s="23" t="s">
        <v>19</v>
      </c>
      <c r="Q114" s="23">
        <v>2</v>
      </c>
      <c r="R114" s="23">
        <v>0</v>
      </c>
      <c r="S114" s="23">
        <v>0</v>
      </c>
      <c r="T114" s="49">
        <f t="shared" si="30"/>
        <v>2</v>
      </c>
      <c r="U114" s="23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31" t="s">
        <v>341</v>
      </c>
      <c r="B115" s="19" t="s">
        <v>355</v>
      </c>
      <c r="C115" s="19"/>
      <c r="D115" s="23" t="s">
        <v>18</v>
      </c>
      <c r="E115" s="23" t="s">
        <v>19</v>
      </c>
      <c r="F115" s="23">
        <v>2</v>
      </c>
      <c r="G115" s="23">
        <v>0</v>
      </c>
      <c r="H115" s="23">
        <v>0</v>
      </c>
      <c r="I115" s="49">
        <f t="shared" ref="I115" si="31">F115+(G115+H115)/2</f>
        <v>2</v>
      </c>
      <c r="J115" s="23">
        <v>3</v>
      </c>
      <c r="K115" s="1"/>
      <c r="L115" s="31" t="s">
        <v>343</v>
      </c>
      <c r="M115" s="19" t="s">
        <v>369</v>
      </c>
      <c r="N115" s="19"/>
      <c r="O115" s="23" t="s">
        <v>18</v>
      </c>
      <c r="P115" s="23" t="s">
        <v>19</v>
      </c>
      <c r="Q115" s="23">
        <v>2</v>
      </c>
      <c r="R115" s="23">
        <v>0</v>
      </c>
      <c r="S115" s="23">
        <v>0</v>
      </c>
      <c r="T115" s="49">
        <f t="shared" si="30"/>
        <v>2</v>
      </c>
      <c r="U115" s="23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31" t="s">
        <v>342</v>
      </c>
      <c r="B116" s="19" t="s">
        <v>356</v>
      </c>
      <c r="C116" s="20"/>
      <c r="D116" s="21" t="s">
        <v>18</v>
      </c>
      <c r="E116" s="21" t="s">
        <v>19</v>
      </c>
      <c r="F116" s="21">
        <v>2</v>
      </c>
      <c r="G116" s="21">
        <v>0</v>
      </c>
      <c r="H116" s="21">
        <v>0</v>
      </c>
      <c r="I116" s="50">
        <f t="shared" si="26"/>
        <v>2</v>
      </c>
      <c r="J116" s="23">
        <v>3</v>
      </c>
      <c r="K116" s="1"/>
      <c r="L116" s="31" t="s">
        <v>344</v>
      </c>
      <c r="M116" s="90" t="s">
        <v>370</v>
      </c>
      <c r="N116" s="19"/>
      <c r="O116" s="23" t="s">
        <v>18</v>
      </c>
      <c r="P116" s="23" t="s">
        <v>19</v>
      </c>
      <c r="Q116" s="23">
        <v>2</v>
      </c>
      <c r="R116" s="23">
        <v>0</v>
      </c>
      <c r="S116" s="23">
        <v>0</v>
      </c>
      <c r="T116" s="49">
        <f t="shared" si="30"/>
        <v>2</v>
      </c>
      <c r="U116" s="23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31" t="s">
        <v>358</v>
      </c>
      <c r="B117" s="19" t="s">
        <v>376</v>
      </c>
      <c r="C117" s="20"/>
      <c r="D117" s="21" t="s">
        <v>18</v>
      </c>
      <c r="E117" s="21" t="s">
        <v>19</v>
      </c>
      <c r="F117" s="21">
        <v>2</v>
      </c>
      <c r="G117" s="21">
        <v>0</v>
      </c>
      <c r="H117" s="21">
        <v>0</v>
      </c>
      <c r="I117" s="50">
        <f t="shared" ref="I117:I118" si="32">F117+(G117+H117)/2</f>
        <v>2</v>
      </c>
      <c r="J117" s="23">
        <v>3</v>
      </c>
      <c r="K117" s="27"/>
      <c r="L117" s="31" t="s">
        <v>357</v>
      </c>
      <c r="M117" s="90" t="s">
        <v>371</v>
      </c>
      <c r="N117" s="19"/>
      <c r="O117" s="23" t="s">
        <v>18</v>
      </c>
      <c r="P117" s="23" t="s">
        <v>19</v>
      </c>
      <c r="Q117" s="23">
        <v>2</v>
      </c>
      <c r="R117" s="23">
        <v>0</v>
      </c>
      <c r="S117" s="23">
        <v>0</v>
      </c>
      <c r="T117" s="49">
        <f t="shared" ref="T117:T118" si="33">Q117+(R117+S117)/2</f>
        <v>2</v>
      </c>
      <c r="U117" s="23">
        <v>3</v>
      </c>
      <c r="V117" s="2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31" t="s">
        <v>359</v>
      </c>
      <c r="B118" s="19" t="s">
        <v>378</v>
      </c>
      <c r="C118" s="20"/>
      <c r="D118" s="21" t="s">
        <v>18</v>
      </c>
      <c r="E118" s="21" t="s">
        <v>19</v>
      </c>
      <c r="F118" s="21">
        <v>2</v>
      </c>
      <c r="G118" s="21">
        <v>0</v>
      </c>
      <c r="H118" s="21">
        <v>0</v>
      </c>
      <c r="I118" s="50">
        <f t="shared" si="32"/>
        <v>2</v>
      </c>
      <c r="J118" s="23">
        <v>3</v>
      </c>
      <c r="K118" s="27"/>
      <c r="L118" s="31" t="s">
        <v>360</v>
      </c>
      <c r="M118" s="19" t="s">
        <v>372</v>
      </c>
      <c r="N118" s="19"/>
      <c r="O118" s="23" t="s">
        <v>18</v>
      </c>
      <c r="P118" s="23" t="s">
        <v>19</v>
      </c>
      <c r="Q118" s="23">
        <v>2</v>
      </c>
      <c r="R118" s="23">
        <v>0</v>
      </c>
      <c r="S118" s="23">
        <v>0</v>
      </c>
      <c r="T118" s="49">
        <f t="shared" si="33"/>
        <v>2</v>
      </c>
      <c r="U118" s="23">
        <v>3</v>
      </c>
      <c r="V118" s="27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91"/>
      <c r="B119" s="92"/>
      <c r="C119" s="92"/>
      <c r="D119" s="93"/>
      <c r="E119" s="93"/>
      <c r="F119" s="93"/>
      <c r="G119" s="93"/>
      <c r="H119" s="93"/>
      <c r="I119" s="94"/>
      <c r="J119" s="17"/>
      <c r="K119" s="27"/>
      <c r="L119" s="31" t="s">
        <v>373</v>
      </c>
      <c r="M119" s="96"/>
      <c r="N119" s="19"/>
      <c r="O119" s="23" t="s">
        <v>18</v>
      </c>
      <c r="P119" s="23" t="s">
        <v>19</v>
      </c>
      <c r="Q119" s="23">
        <v>2</v>
      </c>
      <c r="R119" s="23">
        <v>0</v>
      </c>
      <c r="S119" s="23">
        <v>0</v>
      </c>
      <c r="T119" s="49">
        <f t="shared" ref="T119" si="34">Q119+(R119+S119)/2</f>
        <v>2</v>
      </c>
      <c r="U119" s="23">
        <v>3</v>
      </c>
      <c r="V119" s="2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84"/>
      <c r="B120" s="27"/>
      <c r="C120" s="27"/>
      <c r="D120" s="85"/>
      <c r="E120" s="27"/>
      <c r="F120" s="85"/>
      <c r="G120" s="85"/>
      <c r="H120" s="85"/>
      <c r="I120" s="85"/>
      <c r="J120" s="85"/>
      <c r="K120" s="27"/>
      <c r="L120" s="84"/>
      <c r="M120" s="27"/>
      <c r="N120" s="27"/>
      <c r="O120" s="85"/>
      <c r="P120" s="27"/>
      <c r="Q120" s="27"/>
      <c r="R120" s="27"/>
      <c r="S120" s="27"/>
      <c r="T120" s="27"/>
      <c r="U120" s="27"/>
      <c r="V120" s="2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97" t="s">
        <v>186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7"/>
      <c r="L121" s="99" t="s">
        <v>50</v>
      </c>
      <c r="M121" s="100"/>
      <c r="N121" s="100"/>
      <c r="O121" s="100"/>
      <c r="P121" s="100"/>
      <c r="Q121" s="100"/>
      <c r="R121" s="100"/>
      <c r="S121" s="100"/>
      <c r="T121" s="100"/>
      <c r="U121" s="100"/>
      <c r="V121" s="10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6.25" customHeight="1" x14ac:dyDescent="0.2">
      <c r="A122" s="34" t="s">
        <v>6</v>
      </c>
      <c r="B122" s="30" t="s">
        <v>7</v>
      </c>
      <c r="C122" s="30" t="s">
        <v>55</v>
      </c>
      <c r="D122" s="29" t="s">
        <v>8</v>
      </c>
      <c r="E122" s="25" t="s">
        <v>9</v>
      </c>
      <c r="F122" s="83" t="s">
        <v>10</v>
      </c>
      <c r="G122" s="83" t="s">
        <v>11</v>
      </c>
      <c r="H122" s="83" t="s">
        <v>12</v>
      </c>
      <c r="I122" s="83" t="s">
        <v>13</v>
      </c>
      <c r="J122" s="83" t="s">
        <v>14</v>
      </c>
      <c r="K122" s="27"/>
      <c r="L122" s="79" t="s">
        <v>6</v>
      </c>
      <c r="M122" s="80" t="s">
        <v>7</v>
      </c>
      <c r="N122" s="28" t="s">
        <v>55</v>
      </c>
      <c r="O122" s="29" t="s">
        <v>8</v>
      </c>
      <c r="P122" s="25" t="s">
        <v>9</v>
      </c>
      <c r="Q122" s="79" t="s">
        <v>10</v>
      </c>
      <c r="R122" s="79" t="s">
        <v>11</v>
      </c>
      <c r="S122" s="79" t="s">
        <v>12</v>
      </c>
      <c r="T122" s="79" t="s">
        <v>13</v>
      </c>
      <c r="U122" s="81" t="s">
        <v>14</v>
      </c>
      <c r="V122" s="82" t="s">
        <v>51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31" t="s">
        <v>187</v>
      </c>
      <c r="B123" s="19"/>
      <c r="C123" s="19"/>
      <c r="D123" s="23" t="s">
        <v>18</v>
      </c>
      <c r="E123" s="23" t="s">
        <v>17</v>
      </c>
      <c r="F123" s="23"/>
      <c r="G123" s="23">
        <v>0</v>
      </c>
      <c r="H123" s="23">
        <v>0</v>
      </c>
      <c r="I123" s="49">
        <f t="shared" ref="I123:I132" si="35">F123+(G123+H123)/2</f>
        <v>0</v>
      </c>
      <c r="J123" s="23"/>
      <c r="K123" s="1"/>
      <c r="L123" s="9" t="s">
        <v>100</v>
      </c>
      <c r="M123" s="5"/>
      <c r="N123" s="5"/>
      <c r="O123" s="4" t="s">
        <v>21</v>
      </c>
      <c r="P123" s="4" t="s">
        <v>19</v>
      </c>
      <c r="Q123" s="4">
        <v>2</v>
      </c>
      <c r="R123" s="4">
        <v>0</v>
      </c>
      <c r="S123" s="4">
        <v>0</v>
      </c>
      <c r="T123" s="86">
        <f t="shared" ref="T123:T132" si="36">Q123+(R123+S123)/2</f>
        <v>2</v>
      </c>
      <c r="U123" s="10">
        <v>3</v>
      </c>
      <c r="V123" s="4" t="s">
        <v>52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31" t="s">
        <v>188</v>
      </c>
      <c r="B124" s="19"/>
      <c r="C124" s="19"/>
      <c r="D124" s="23" t="s">
        <v>18</v>
      </c>
      <c r="E124" s="23" t="s">
        <v>19</v>
      </c>
      <c r="F124" s="23"/>
      <c r="G124" s="23">
        <v>0</v>
      </c>
      <c r="H124" s="23">
        <v>0</v>
      </c>
      <c r="I124" s="49">
        <f t="shared" si="35"/>
        <v>0</v>
      </c>
      <c r="J124" s="23"/>
      <c r="K124" s="1"/>
      <c r="L124" s="9" t="s">
        <v>101</v>
      </c>
      <c r="M124" s="5"/>
      <c r="N124" s="5"/>
      <c r="O124" s="4" t="s">
        <v>21</v>
      </c>
      <c r="P124" s="4" t="s">
        <v>19</v>
      </c>
      <c r="Q124" s="4">
        <v>2</v>
      </c>
      <c r="R124" s="4">
        <v>0</v>
      </c>
      <c r="S124" s="4">
        <v>0</v>
      </c>
      <c r="T124" s="86">
        <f t="shared" si="36"/>
        <v>2</v>
      </c>
      <c r="U124" s="10">
        <v>3</v>
      </c>
      <c r="V124" s="4" t="s">
        <v>53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31" t="s">
        <v>189</v>
      </c>
      <c r="B125" s="19"/>
      <c r="C125" s="19"/>
      <c r="D125" s="23" t="s">
        <v>18</v>
      </c>
      <c r="E125" s="23" t="s">
        <v>19</v>
      </c>
      <c r="F125" s="23"/>
      <c r="G125" s="23">
        <v>0</v>
      </c>
      <c r="H125" s="23">
        <v>0</v>
      </c>
      <c r="I125" s="49">
        <f t="shared" si="35"/>
        <v>0</v>
      </c>
      <c r="J125" s="23"/>
      <c r="K125" s="1"/>
      <c r="L125" s="9" t="s">
        <v>102</v>
      </c>
      <c r="M125" s="5"/>
      <c r="N125" s="5"/>
      <c r="O125" s="4" t="s">
        <v>21</v>
      </c>
      <c r="P125" s="4" t="s">
        <v>19</v>
      </c>
      <c r="Q125" s="4">
        <v>2</v>
      </c>
      <c r="R125" s="4">
        <v>0</v>
      </c>
      <c r="S125" s="4">
        <v>0</v>
      </c>
      <c r="T125" s="86">
        <f t="shared" si="36"/>
        <v>2</v>
      </c>
      <c r="U125" s="10">
        <v>3</v>
      </c>
      <c r="V125" s="4" t="s">
        <v>112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 t="s">
        <v>190</v>
      </c>
      <c r="B126" s="19"/>
      <c r="C126" s="19"/>
      <c r="D126" s="23" t="s">
        <v>18</v>
      </c>
      <c r="E126" s="23" t="s">
        <v>17</v>
      </c>
      <c r="F126" s="23"/>
      <c r="G126" s="23">
        <v>0</v>
      </c>
      <c r="H126" s="23">
        <v>0</v>
      </c>
      <c r="I126" s="49">
        <f t="shared" si="35"/>
        <v>0</v>
      </c>
      <c r="J126" s="23"/>
      <c r="K126" s="1"/>
      <c r="L126" s="9" t="s">
        <v>103</v>
      </c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86">
        <f t="shared" si="36"/>
        <v>2</v>
      </c>
      <c r="U126" s="10">
        <v>3</v>
      </c>
      <c r="V126" s="4" t="s">
        <v>52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191</v>
      </c>
      <c r="B127" s="19"/>
      <c r="C127" s="19"/>
      <c r="D127" s="23" t="s">
        <v>18</v>
      </c>
      <c r="E127" s="23" t="s">
        <v>17</v>
      </c>
      <c r="F127" s="23"/>
      <c r="G127" s="23">
        <v>0</v>
      </c>
      <c r="H127" s="23">
        <v>0</v>
      </c>
      <c r="I127" s="49">
        <f t="shared" si="35"/>
        <v>0</v>
      </c>
      <c r="J127" s="23"/>
      <c r="K127" s="1"/>
      <c r="L127" s="9" t="s">
        <v>104</v>
      </c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86">
        <f t="shared" si="36"/>
        <v>2</v>
      </c>
      <c r="U127" s="10">
        <v>3</v>
      </c>
      <c r="V127" s="4" t="s">
        <v>112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192</v>
      </c>
      <c r="B128" s="19"/>
      <c r="C128" s="19"/>
      <c r="D128" s="23" t="s">
        <v>18</v>
      </c>
      <c r="E128" s="23"/>
      <c r="F128" s="23"/>
      <c r="G128" s="23">
        <v>0</v>
      </c>
      <c r="H128" s="23">
        <v>0</v>
      </c>
      <c r="I128" s="49">
        <f t="shared" si="35"/>
        <v>0</v>
      </c>
      <c r="J128" s="23"/>
      <c r="K128" s="1"/>
      <c r="L128" s="9" t="s">
        <v>105</v>
      </c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86">
        <f t="shared" si="36"/>
        <v>2</v>
      </c>
      <c r="U128" s="10">
        <v>3</v>
      </c>
      <c r="V128" s="4" t="s">
        <v>52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193</v>
      </c>
      <c r="B129" s="19"/>
      <c r="C129" s="19"/>
      <c r="D129" s="23" t="s">
        <v>18</v>
      </c>
      <c r="E129" s="23"/>
      <c r="F129" s="23"/>
      <c r="G129" s="23">
        <v>0</v>
      </c>
      <c r="H129" s="23">
        <v>0</v>
      </c>
      <c r="I129" s="49">
        <f t="shared" si="35"/>
        <v>0</v>
      </c>
      <c r="J129" s="23"/>
      <c r="K129" s="1"/>
      <c r="L129" s="9" t="s">
        <v>106</v>
      </c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86">
        <f t="shared" si="36"/>
        <v>2</v>
      </c>
      <c r="U129" s="10">
        <v>3</v>
      </c>
      <c r="V129" s="4" t="s">
        <v>52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 t="s">
        <v>194</v>
      </c>
      <c r="B130" s="19"/>
      <c r="C130" s="19"/>
      <c r="D130" s="23" t="s">
        <v>18</v>
      </c>
      <c r="E130" s="23"/>
      <c r="F130" s="23"/>
      <c r="G130" s="23">
        <v>0</v>
      </c>
      <c r="H130" s="23">
        <v>0</v>
      </c>
      <c r="I130" s="49">
        <f t="shared" si="35"/>
        <v>0</v>
      </c>
      <c r="J130" s="23"/>
      <c r="K130" s="1"/>
      <c r="L130" s="9" t="s">
        <v>107</v>
      </c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86">
        <f t="shared" si="36"/>
        <v>2</v>
      </c>
      <c r="U130" s="10">
        <v>3</v>
      </c>
      <c r="V130" s="4" t="s">
        <v>53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 t="s">
        <v>195</v>
      </c>
      <c r="B131" s="19"/>
      <c r="C131" s="19"/>
      <c r="D131" s="23" t="s">
        <v>18</v>
      </c>
      <c r="E131" s="23"/>
      <c r="F131" s="23"/>
      <c r="G131" s="23">
        <v>0</v>
      </c>
      <c r="H131" s="23">
        <v>0</v>
      </c>
      <c r="I131" s="49">
        <f t="shared" si="35"/>
        <v>0</v>
      </c>
      <c r="J131" s="23"/>
      <c r="K131" s="1"/>
      <c r="L131" s="9" t="s">
        <v>108</v>
      </c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86">
        <f t="shared" si="36"/>
        <v>2</v>
      </c>
      <c r="U131" s="10">
        <v>3</v>
      </c>
      <c r="V131" s="4" t="s">
        <v>52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 t="s">
        <v>196</v>
      </c>
      <c r="B132" s="19"/>
      <c r="C132" s="19"/>
      <c r="D132" s="23" t="s">
        <v>18</v>
      </c>
      <c r="E132" s="23"/>
      <c r="F132" s="23"/>
      <c r="G132" s="23">
        <v>0</v>
      </c>
      <c r="H132" s="23">
        <v>0</v>
      </c>
      <c r="I132" s="49">
        <f t="shared" si="35"/>
        <v>0</v>
      </c>
      <c r="J132" s="23"/>
      <c r="K132" s="1"/>
      <c r="L132" s="9" t="s">
        <v>109</v>
      </c>
      <c r="M132" s="5"/>
      <c r="N132" s="5"/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86">
        <f t="shared" si="36"/>
        <v>2</v>
      </c>
      <c r="U132" s="10">
        <v>3</v>
      </c>
      <c r="V132" s="4" t="s">
        <v>52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AE1019" s="1"/>
      <c r="AF1019" s="1"/>
      <c r="AG1019" s="1"/>
    </row>
  </sheetData>
  <sheetProtection selectLockedCells="1" autoFilter="0" pivotTables="0"/>
  <mergeCells count="37">
    <mergeCell ref="A93:J93"/>
    <mergeCell ref="L93:U93"/>
    <mergeCell ref="A104:J104"/>
    <mergeCell ref="L104:U104"/>
    <mergeCell ref="W69:AD69"/>
    <mergeCell ref="A71:J71"/>
    <mergeCell ref="L71:U71"/>
    <mergeCell ref="A82:J82"/>
    <mergeCell ref="L82:U82"/>
    <mergeCell ref="A69:U69"/>
    <mergeCell ref="A40:J40"/>
    <mergeCell ref="L40:U40"/>
    <mergeCell ref="A54:U54"/>
    <mergeCell ref="A55:J55"/>
    <mergeCell ref="L55:U55"/>
    <mergeCell ref="A39:U39"/>
    <mergeCell ref="A2:A4"/>
    <mergeCell ref="B2:U2"/>
    <mergeCell ref="B4:U4"/>
    <mergeCell ref="A5:U5"/>
    <mergeCell ref="D3:M3"/>
    <mergeCell ref="A121:J121"/>
    <mergeCell ref="L121:V121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4:U24"/>
    <mergeCell ref="A25:J25"/>
    <mergeCell ref="L25:U25"/>
  </mergeCells>
  <conditionalFormatting sqref="W13:AC15">
    <cfRule type="expression" dxfId="85" priority="121">
      <formula>$X$13:$X$15="ÜS"</formula>
    </cfRule>
    <cfRule type="expression" dxfId="84" priority="122">
      <formula>$X$13:$X$15="S"</formula>
    </cfRule>
  </conditionalFormatting>
  <conditionalFormatting sqref="A83:J92 D11:J19 A34:J34 A49:J49 A59:J60 O108:U119 A105:J119">
    <cfRule type="expression" dxfId="83" priority="118">
      <formula>$D11="ÜS"</formula>
    </cfRule>
    <cfRule type="expression" dxfId="82" priority="119">
      <formula>$D11="S"</formula>
    </cfRule>
    <cfRule type="expression" dxfId="81" priority="120">
      <formula>$D11="OZ"</formula>
    </cfRule>
  </conditionalFormatting>
  <conditionalFormatting sqref="D27:J33">
    <cfRule type="expression" dxfId="80" priority="112">
      <formula>$D27="ÜS"</formula>
    </cfRule>
    <cfRule type="expression" dxfId="79" priority="113">
      <formula>$D27="S"</formula>
    </cfRule>
    <cfRule type="expression" dxfId="78" priority="114">
      <formula>$D27="OZ"</formula>
    </cfRule>
  </conditionalFormatting>
  <conditionalFormatting sqref="D42:J48">
    <cfRule type="expression" dxfId="77" priority="109">
      <formula>$D42="ÜS"</formula>
    </cfRule>
    <cfRule type="expression" dxfId="76" priority="110">
      <formula>$D42="S"</formula>
    </cfRule>
    <cfRule type="expression" dxfId="75" priority="111">
      <formula>$D42="OZ"</formula>
    </cfRule>
  </conditionalFormatting>
  <conditionalFormatting sqref="D57:J58">
    <cfRule type="expression" dxfId="74" priority="106">
      <formula>$D57="ÜS"</formula>
    </cfRule>
    <cfRule type="expression" dxfId="73" priority="107">
      <formula>$D57="S"</formula>
    </cfRule>
    <cfRule type="expression" dxfId="72" priority="108">
      <formula>$D57="OZ"</formula>
    </cfRule>
  </conditionalFormatting>
  <conditionalFormatting sqref="A72:J81">
    <cfRule type="expression" dxfId="71" priority="91">
      <formula>$D72="ÜS"</formula>
    </cfRule>
    <cfRule type="expression" dxfId="70" priority="92">
      <formula>$D72="S"</formula>
    </cfRule>
    <cfRule type="expression" dxfId="69" priority="93">
      <formula>$D72="OZ"</formula>
    </cfRule>
  </conditionalFormatting>
  <conditionalFormatting sqref="A94:J103">
    <cfRule type="expression" dxfId="68" priority="85">
      <formula>$D94="ÜS"</formula>
    </cfRule>
    <cfRule type="expression" dxfId="67" priority="86">
      <formula>$D94="S"</formula>
    </cfRule>
    <cfRule type="expression" dxfId="66" priority="87">
      <formula>$D94="OZ"</formula>
    </cfRule>
  </conditionalFormatting>
  <conditionalFormatting sqref="L83:U92 O11:U17 L18:U19 L34:U34 L48:U49 L59:U60 L107:N107 L108:L119 N108:N119">
    <cfRule type="expression" dxfId="65" priority="67">
      <formula>$O11="ÜS"</formula>
    </cfRule>
    <cfRule type="expression" dxfId="64" priority="68">
      <formula>$O11="S"</formula>
    </cfRule>
    <cfRule type="expression" dxfId="63" priority="69">
      <formula>$O11="OZ"</formula>
    </cfRule>
  </conditionalFormatting>
  <conditionalFormatting sqref="O27:U33">
    <cfRule type="expression" dxfId="62" priority="64">
      <formula>$O27="ÜS"</formula>
    </cfRule>
    <cfRule type="expression" dxfId="61" priority="65">
      <formula>$O27="S"</formula>
    </cfRule>
    <cfRule type="expression" dxfId="60" priority="66">
      <formula>$O27="OZ"</formula>
    </cfRule>
  </conditionalFormatting>
  <conditionalFormatting sqref="O42:U47">
    <cfRule type="expression" dxfId="59" priority="61">
      <formula>$O42="ÜS"</formula>
    </cfRule>
    <cfRule type="expression" dxfId="58" priority="62">
      <formula>$O42="S"</formula>
    </cfRule>
    <cfRule type="expression" dxfId="57" priority="63">
      <formula>$O42="OZ"</formula>
    </cfRule>
  </conditionalFormatting>
  <conditionalFormatting sqref="O57:U58">
    <cfRule type="expression" dxfId="56" priority="58">
      <formula>$O57="ÜS"</formula>
    </cfRule>
    <cfRule type="expression" dxfId="55" priority="59">
      <formula>$O57="S"</formula>
    </cfRule>
    <cfRule type="expression" dxfId="54" priority="60">
      <formula>$O57="OZ"</formula>
    </cfRule>
  </conditionalFormatting>
  <conditionalFormatting sqref="L72:U74 M75:N80 L75:L81 T75:U80">
    <cfRule type="expression" dxfId="53" priority="55">
      <formula>$O72="ÜS"</formula>
    </cfRule>
    <cfRule type="expression" dxfId="52" priority="56">
      <formula>$O72="S"</formula>
    </cfRule>
    <cfRule type="expression" dxfId="51" priority="57">
      <formula>$O72="OZ"</formula>
    </cfRule>
  </conditionalFormatting>
  <conditionalFormatting sqref="M81:U81">
    <cfRule type="expression" dxfId="50" priority="52">
      <formula>$O81="ÜS"</formula>
    </cfRule>
    <cfRule type="expression" dxfId="49" priority="53">
      <formula>$O81="S"</formula>
    </cfRule>
    <cfRule type="expression" dxfId="48" priority="54">
      <formula>$O81="OZ"</formula>
    </cfRule>
  </conditionalFormatting>
  <conditionalFormatting sqref="L94:U103">
    <cfRule type="expression" dxfId="47" priority="46">
      <formula>$O94="ÜS"</formula>
    </cfRule>
    <cfRule type="expression" dxfId="46" priority="47">
      <formula>$O94="S"</formula>
    </cfRule>
    <cfRule type="expression" dxfId="45" priority="48">
      <formula>$O94="OZ"</formula>
    </cfRule>
  </conditionalFormatting>
  <conditionalFormatting sqref="L105:U106">
    <cfRule type="expression" dxfId="44" priority="43">
      <formula>$O105="ÜS"</formula>
    </cfRule>
    <cfRule type="expression" dxfId="43" priority="44">
      <formula>$O105="S"</formula>
    </cfRule>
    <cfRule type="expression" dxfId="42" priority="45">
      <formula>$O105="OZ"</formula>
    </cfRule>
  </conditionalFormatting>
  <conditionalFormatting sqref="O75:S80">
    <cfRule type="expression" dxfId="41" priority="40">
      <formula>$D75="ÜS"</formula>
    </cfRule>
    <cfRule type="expression" dxfId="40" priority="41">
      <formula>$D75="S"</formula>
    </cfRule>
    <cfRule type="expression" dxfId="39" priority="42">
      <formula>$D75="OZ"</formula>
    </cfRule>
  </conditionalFormatting>
  <conditionalFormatting sqref="O107:U107">
    <cfRule type="expression" dxfId="38" priority="37">
      <formula>$D107="ÜS"</formula>
    </cfRule>
    <cfRule type="expression" dxfId="37" priority="38">
      <formula>$D107="S"</formula>
    </cfRule>
    <cfRule type="expression" dxfId="36" priority="39">
      <formula>$D107="OZ"</formula>
    </cfRule>
  </conditionalFormatting>
  <conditionalFormatting sqref="A123:J132">
    <cfRule type="expression" dxfId="35" priority="31">
      <formula>$D123="ÜS"</formula>
    </cfRule>
    <cfRule type="expression" dxfId="34" priority="32">
      <formula>$D123="S"</formula>
    </cfRule>
    <cfRule type="expression" dxfId="33" priority="33">
      <formula>$D123="OZ"</formula>
    </cfRule>
  </conditionalFormatting>
  <conditionalFormatting sqref="A11:C19">
    <cfRule type="expression" dxfId="32" priority="28">
      <formula>$D11="ÜS"</formula>
    </cfRule>
    <cfRule type="expression" dxfId="31" priority="29">
      <formula>$D11="S"</formula>
    </cfRule>
    <cfRule type="expression" dxfId="30" priority="30">
      <formula>$D11="OZ"</formula>
    </cfRule>
  </conditionalFormatting>
  <conditionalFormatting sqref="L11:N17">
    <cfRule type="expression" dxfId="29" priority="25">
      <formula>$O11="ÜS"</formula>
    </cfRule>
    <cfRule type="expression" dxfId="28" priority="26">
      <formula>$O11="S"</formula>
    </cfRule>
    <cfRule type="expression" dxfId="27" priority="27">
      <formula>$O11="OZ"</formula>
    </cfRule>
  </conditionalFormatting>
  <conditionalFormatting sqref="A27:C33">
    <cfRule type="expression" dxfId="26" priority="22">
      <formula>$D27="ÜS"</formula>
    </cfRule>
    <cfRule type="expression" dxfId="25" priority="23">
      <formula>$D27="S"</formula>
    </cfRule>
    <cfRule type="expression" dxfId="24" priority="24">
      <formula>$D27="OZ"</formula>
    </cfRule>
  </conditionalFormatting>
  <conditionalFormatting sqref="L27:N33">
    <cfRule type="expression" dxfId="23" priority="19">
      <formula>$O27="ÜS"</formula>
    </cfRule>
    <cfRule type="expression" dxfId="22" priority="20">
      <formula>$O27="S"</formula>
    </cfRule>
    <cfRule type="expression" dxfId="21" priority="21">
      <formula>$O27="OZ"</formula>
    </cfRule>
  </conditionalFormatting>
  <conditionalFormatting sqref="A42:C48">
    <cfRule type="expression" dxfId="20" priority="16">
      <formula>$D42="ÜS"</formula>
    </cfRule>
    <cfRule type="expression" dxfId="19" priority="17">
      <formula>$D42="S"</formula>
    </cfRule>
    <cfRule type="expression" dxfId="18" priority="18">
      <formula>$D42="OZ"</formula>
    </cfRule>
  </conditionalFormatting>
  <conditionalFormatting sqref="L42:N47">
    <cfRule type="expression" dxfId="17" priority="13">
      <formula>$O42="ÜS"</formula>
    </cfRule>
    <cfRule type="expression" dxfId="16" priority="14">
      <formula>$O42="S"</formula>
    </cfRule>
    <cfRule type="expression" dxfId="15" priority="15">
      <formula>$O42="OZ"</formula>
    </cfRule>
  </conditionalFormatting>
  <conditionalFormatting sqref="A57:C58">
    <cfRule type="expression" dxfId="14" priority="10">
      <formula>$D57="ÜS"</formula>
    </cfRule>
    <cfRule type="expression" dxfId="13" priority="11">
      <formula>$D57="S"</formula>
    </cfRule>
    <cfRule type="expression" dxfId="12" priority="12">
      <formula>$D57="OZ"</formula>
    </cfRule>
  </conditionalFormatting>
  <conditionalFormatting sqref="L57:N58">
    <cfRule type="expression" dxfId="11" priority="7">
      <formula>$O57="ÜS"</formula>
    </cfRule>
    <cfRule type="expression" dxfId="10" priority="8">
      <formula>$O57="S"</formula>
    </cfRule>
    <cfRule type="expression" dxfId="9" priority="9">
      <formula>$O57="OZ"</formula>
    </cfRule>
  </conditionalFormatting>
  <conditionalFormatting sqref="M108:M109 M112:M118">
    <cfRule type="expression" dxfId="8" priority="126">
      <formula>$O109="ÜS"</formula>
    </cfRule>
    <cfRule type="expression" dxfId="7" priority="127">
      <formula>$O109="S"</formula>
    </cfRule>
    <cfRule type="expression" dxfId="6" priority="128">
      <formula>$O109="OZ"</formula>
    </cfRule>
  </conditionalFormatting>
  <conditionalFormatting sqref="M110">
    <cfRule type="expression" dxfId="5" priority="4">
      <formula>$D110="ÜS"</formula>
    </cfRule>
    <cfRule type="expression" dxfId="4" priority="5">
      <formula>$D110="S"</formula>
    </cfRule>
    <cfRule type="expression" dxfId="3" priority="6">
      <formula>$D110="OZ"</formula>
    </cfRule>
  </conditionalFormatting>
  <conditionalFormatting sqref="M111">
    <cfRule type="expression" dxfId="2" priority="1">
      <formula>$D111="ÜS"</formula>
    </cfRule>
    <cfRule type="expression" dxfId="1" priority="2">
      <formula>$D111="S"</formula>
    </cfRule>
    <cfRule type="expression" dxfId="0" priority="3">
      <formula>$D111="OZ"</formula>
    </cfRule>
  </conditionalFormatting>
  <pageMargins left="0.25" right="0.25" top="0.75" bottom="0.75" header="0.3" footer="0.3"/>
  <pageSetup paperSize="9" scale="58" orientation="portrait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silmeyin!'!$D$2:$D$6</xm:f>
          </x14:formula1>
          <xm:sqref>V123:V132</xm:sqref>
        </x14:dataValidation>
        <x14:dataValidation type="list" allowBlank="1" showInputMessage="1" showErrorMessage="1">
          <x14:formula1>
            <xm:f>'Lütfen bu sayfayı silmeyin!'!$B$2:$B$4</xm:f>
          </x14:formula1>
          <xm:sqref>P27:P34 E11:E19 E27:E34 E42:E49 E57:E60 P57:P60 P11:P19 P42:P49 E135 E72:E81 P72:P81 E83:E92 P83:P92 E94:E103 P94:P103 P123:P132 E105:E119 E123:E132 P105:P119</xm:sqref>
        </x14:dataValidation>
        <x14:dataValidation type="list" allowBlank="1" showInputMessage="1" showErrorMessage="1">
          <x14:formula1>
            <xm:f>'Lütfen bu sayfayı silmeyin!'!$A$2:$A$6</xm:f>
          </x14:formula1>
          <xm:sqref>D27:D34 D11:D19 O42:O49 D42:D49 D57:D60 O57:O60 O11:O19 O27:O34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silmeyin!'!$A$2:$A$10</xm:f>
          </x14:formula1>
          <xm:sqref>W71:W94</xm:sqref>
        </x14:dataValidation>
        <x14:dataValidation type="list" allowBlank="1" showInputMessage="1" showErrorMessage="1">
          <x14:formula1>
            <xm:f>'Lütfen bu sayfayı silmeyin!'!$A$2:$A$5</xm:f>
          </x14:formula1>
          <xm:sqref>D72:D81 O72:O81 D83:D92 O83:O92 D94:D103 O94:O103 D123:D132 D105:D119 O123:O132 O105:O119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3"/>
    <col min="3" max="3" width="38.875" style="53" customWidth="1"/>
    <col min="4" max="4" width="20.5" style="53" customWidth="1"/>
    <col min="5" max="5" width="9" style="53"/>
    <col min="6" max="6" width="21.125" style="53" customWidth="1"/>
    <col min="7" max="16384" width="9" style="53"/>
  </cols>
  <sheetData>
    <row r="1" spans="1:12" ht="15" x14ac:dyDescent="0.25">
      <c r="A1" s="55" t="s">
        <v>15</v>
      </c>
      <c r="B1" s="55" t="s">
        <v>9</v>
      </c>
      <c r="C1" s="55" t="s">
        <v>110</v>
      </c>
      <c r="D1" s="56" t="s">
        <v>51</v>
      </c>
      <c r="E1" s="57"/>
      <c r="F1" s="125" t="s">
        <v>123</v>
      </c>
      <c r="G1" s="125"/>
    </row>
    <row r="2" spans="1:12" x14ac:dyDescent="0.2">
      <c r="A2" s="58" t="s">
        <v>20</v>
      </c>
      <c r="B2" s="59" t="s">
        <v>17</v>
      </c>
      <c r="C2" s="60" t="s">
        <v>56</v>
      </c>
      <c r="D2" s="61" t="s">
        <v>111</v>
      </c>
      <c r="E2" s="57"/>
      <c r="F2" s="62" t="s">
        <v>126</v>
      </c>
      <c r="G2" s="63"/>
    </row>
    <row r="3" spans="1:12" x14ac:dyDescent="0.2">
      <c r="A3" s="64" t="s">
        <v>16</v>
      </c>
      <c r="B3" s="65" t="s">
        <v>19</v>
      </c>
      <c r="C3" s="66" t="s">
        <v>57</v>
      </c>
      <c r="D3" s="67" t="s">
        <v>53</v>
      </c>
      <c r="E3" s="57"/>
      <c r="F3" s="62" t="s">
        <v>124</v>
      </c>
      <c r="G3" s="68"/>
    </row>
    <row r="4" spans="1:12" x14ac:dyDescent="0.2">
      <c r="A4" s="64" t="s">
        <v>18</v>
      </c>
      <c r="B4" s="69"/>
      <c r="C4" s="66" t="s">
        <v>58</v>
      </c>
      <c r="D4" s="67" t="s">
        <v>112</v>
      </c>
      <c r="E4" s="57"/>
      <c r="F4" s="62" t="s">
        <v>125</v>
      </c>
      <c r="G4" s="70"/>
    </row>
    <row r="5" spans="1:12" x14ac:dyDescent="0.2">
      <c r="A5" s="71" t="s">
        <v>21</v>
      </c>
      <c r="B5" s="69"/>
      <c r="C5" s="66" t="s">
        <v>59</v>
      </c>
      <c r="D5" s="72" t="s">
        <v>113</v>
      </c>
      <c r="E5" s="57"/>
      <c r="F5" s="62" t="s">
        <v>127</v>
      </c>
      <c r="G5" s="73"/>
    </row>
    <row r="6" spans="1:12" x14ac:dyDescent="0.2">
      <c r="A6" s="27"/>
      <c r="B6" s="33"/>
      <c r="C6" s="66" t="s">
        <v>60</v>
      </c>
      <c r="D6" s="57"/>
      <c r="E6" s="57"/>
      <c r="F6" s="57"/>
      <c r="G6" s="57"/>
    </row>
    <row r="7" spans="1:12" x14ac:dyDescent="0.2">
      <c r="A7" s="27"/>
      <c r="B7" s="33"/>
      <c r="C7" s="66" t="s">
        <v>61</v>
      </c>
      <c r="D7" s="57"/>
      <c r="E7" s="57"/>
      <c r="F7" s="57"/>
      <c r="G7" s="57"/>
    </row>
    <row r="8" spans="1:12" x14ac:dyDescent="0.2">
      <c r="A8" s="27"/>
      <c r="B8" s="33"/>
      <c r="C8" s="66" t="s">
        <v>62</v>
      </c>
      <c r="D8" s="57"/>
      <c r="E8" s="57"/>
      <c r="F8" s="57"/>
      <c r="G8" s="57"/>
    </row>
    <row r="9" spans="1:12" x14ac:dyDescent="0.2">
      <c r="A9" s="27"/>
      <c r="B9" s="33"/>
      <c r="C9" s="66" t="s">
        <v>63</v>
      </c>
      <c r="D9" s="57"/>
      <c r="E9" s="57"/>
      <c r="F9" s="57"/>
      <c r="G9" s="57"/>
    </row>
    <row r="10" spans="1:12" x14ac:dyDescent="0.2">
      <c r="A10" s="27"/>
      <c r="B10" s="33"/>
      <c r="C10" s="66" t="s">
        <v>64</v>
      </c>
      <c r="D10" s="57"/>
      <c r="E10" s="57"/>
      <c r="F10" s="57"/>
      <c r="G10" s="57"/>
      <c r="J10" s="54"/>
      <c r="K10" s="54"/>
      <c r="L10" s="54"/>
    </row>
    <row r="11" spans="1:12" x14ac:dyDescent="0.2">
      <c r="A11" s="27"/>
      <c r="B11" s="33"/>
      <c r="C11" s="66" t="s">
        <v>65</v>
      </c>
      <c r="D11" s="57"/>
      <c r="E11" s="57"/>
      <c r="F11" s="57"/>
      <c r="G11" s="57"/>
      <c r="J11" s="54"/>
      <c r="K11" s="16"/>
      <c r="L11" s="54"/>
    </row>
    <row r="12" spans="1:12" x14ac:dyDescent="0.2">
      <c r="A12" s="27"/>
      <c r="B12" s="33"/>
      <c r="C12" s="66" t="s">
        <v>66</v>
      </c>
      <c r="D12" s="57"/>
      <c r="E12" s="57"/>
      <c r="F12" s="57"/>
      <c r="G12" s="57"/>
      <c r="J12" s="54"/>
      <c r="K12" s="16"/>
      <c r="L12" s="54"/>
    </row>
    <row r="13" spans="1:12" x14ac:dyDescent="0.2">
      <c r="A13" s="27"/>
      <c r="B13" s="33"/>
      <c r="C13" s="66" t="s">
        <v>67</v>
      </c>
      <c r="D13" s="57"/>
      <c r="E13" s="57"/>
      <c r="F13" s="57"/>
      <c r="G13" s="57"/>
      <c r="J13" s="54"/>
      <c r="K13" s="16"/>
      <c r="L13" s="54"/>
    </row>
    <row r="14" spans="1:12" x14ac:dyDescent="0.2">
      <c r="A14" s="27"/>
      <c r="B14" s="33"/>
      <c r="C14" s="66" t="s">
        <v>68</v>
      </c>
      <c r="D14" s="57"/>
      <c r="E14" s="57"/>
      <c r="F14" s="57"/>
      <c r="G14" s="57"/>
      <c r="J14" s="54"/>
      <c r="K14" s="16"/>
      <c r="L14" s="54"/>
    </row>
    <row r="15" spans="1:12" x14ac:dyDescent="0.2">
      <c r="A15" s="27"/>
      <c r="B15" s="33"/>
      <c r="C15" s="66" t="s">
        <v>69</v>
      </c>
      <c r="D15" s="57"/>
      <c r="E15" s="57"/>
      <c r="F15" s="57"/>
      <c r="G15" s="57"/>
      <c r="J15" s="54"/>
      <c r="K15" s="54"/>
      <c r="L15" s="54"/>
    </row>
    <row r="16" spans="1:12" x14ac:dyDescent="0.2">
      <c r="A16" s="27"/>
      <c r="B16" s="33"/>
      <c r="C16" s="66" t="s">
        <v>70</v>
      </c>
      <c r="D16" s="57"/>
      <c r="E16" s="57"/>
      <c r="F16" s="57"/>
      <c r="G16" s="57"/>
    </row>
    <row r="17" spans="1:7" x14ac:dyDescent="0.2">
      <c r="A17" s="27"/>
      <c r="B17" s="33"/>
      <c r="C17" s="66" t="s">
        <v>71</v>
      </c>
      <c r="D17" s="57"/>
      <c r="E17" s="57"/>
      <c r="F17" s="57"/>
      <c r="G17" s="57"/>
    </row>
    <row r="18" spans="1:7" x14ac:dyDescent="0.2">
      <c r="A18" s="27"/>
      <c r="B18" s="33"/>
      <c r="C18" s="66" t="s">
        <v>72</v>
      </c>
      <c r="D18" s="57"/>
      <c r="E18" s="57"/>
      <c r="F18" s="57"/>
      <c r="G18" s="57"/>
    </row>
    <row r="19" spans="1:7" x14ac:dyDescent="0.2">
      <c r="A19" s="27"/>
      <c r="B19" s="33"/>
      <c r="C19" s="66" t="s">
        <v>73</v>
      </c>
      <c r="D19" s="57"/>
      <c r="E19" s="57"/>
      <c r="F19" s="57"/>
      <c r="G19" s="57"/>
    </row>
    <row r="20" spans="1:7" x14ac:dyDescent="0.2">
      <c r="A20" s="27"/>
      <c r="B20" s="33"/>
      <c r="C20" s="74" t="s">
        <v>74</v>
      </c>
      <c r="D20" s="57"/>
      <c r="E20" s="57"/>
      <c r="F20" s="57"/>
      <c r="G20" s="57"/>
    </row>
    <row r="21" spans="1:7" x14ac:dyDescent="0.2">
      <c r="A21" s="27"/>
      <c r="B21" s="33"/>
      <c r="C21" s="75" t="s">
        <v>75</v>
      </c>
      <c r="D21" s="57"/>
      <c r="E21" s="57"/>
      <c r="F21" s="57"/>
      <c r="G21" s="57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Lenovo</cp:lastModifiedBy>
  <cp:lastPrinted>2022-07-26T11:13:55Z</cp:lastPrinted>
  <dcterms:created xsi:type="dcterms:W3CDTF">2021-06-05T06:56:15Z</dcterms:created>
  <dcterms:modified xsi:type="dcterms:W3CDTF">2022-08-02T08:19:41Z</dcterms:modified>
</cp:coreProperties>
</file>