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BB4F1596-ABE1-4352-9A49-CD28886B075D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Elektrik-Elektronik Müh." sheetId="2" r:id="rId1"/>
    <sheet name="Lütfen bu sayfayı silmeyin!" sheetId="3" state="hidden" r:id="rId2"/>
  </sheets>
  <definedNames>
    <definedName name="UE">#REF!</definedName>
    <definedName name="_xlnm.Print_Area" localSheetId="0">'Elektrik-Elektronik Müh.'!$A$1:$U$68</definedName>
  </definedNames>
  <calcPr calcId="191028"/>
</workbook>
</file>

<file path=xl/calcChain.xml><?xml version="1.0" encoding="utf-8"?>
<calcChain xmlns="http://schemas.openxmlformats.org/spreadsheetml/2006/main">
  <c r="U68" i="2" l="1"/>
  <c r="D7" i="2" s="1"/>
  <c r="U67" i="2"/>
  <c r="U66" i="2"/>
  <c r="U65" i="2"/>
  <c r="S68" i="2"/>
  <c r="S67" i="2"/>
  <c r="S66" i="2"/>
  <c r="S65" i="2"/>
  <c r="R68" i="2"/>
  <c r="R67" i="2"/>
  <c r="R66" i="2"/>
  <c r="R65" i="2"/>
  <c r="Q68" i="2"/>
  <c r="Q67" i="2"/>
  <c r="Q66" i="2"/>
  <c r="Q65" i="2"/>
  <c r="I132" i="2"/>
  <c r="I131" i="2"/>
  <c r="I130" i="2"/>
  <c r="I129" i="2"/>
  <c r="I128" i="2"/>
  <c r="I127" i="2"/>
  <c r="I126" i="2"/>
  <c r="I125" i="2"/>
  <c r="I124" i="2"/>
  <c r="I123" i="2"/>
  <c r="T115" i="2"/>
  <c r="T114" i="2"/>
  <c r="T113" i="2"/>
  <c r="T112" i="2"/>
  <c r="T111" i="2"/>
  <c r="T110" i="2"/>
  <c r="I115" i="2"/>
  <c r="I114" i="2"/>
  <c r="I113" i="2"/>
  <c r="I112" i="2"/>
  <c r="I111" i="2"/>
  <c r="I110" i="2"/>
  <c r="T105" i="2"/>
  <c r="T104" i="2"/>
  <c r="T103" i="2"/>
  <c r="T102" i="2"/>
  <c r="T101" i="2"/>
  <c r="T100" i="2"/>
  <c r="I105" i="2"/>
  <c r="I104" i="2"/>
  <c r="I103" i="2"/>
  <c r="I102" i="2"/>
  <c r="I101" i="2"/>
  <c r="I100" i="2"/>
  <c r="T95" i="2"/>
  <c r="T94" i="2"/>
  <c r="T93" i="2"/>
  <c r="T92" i="2"/>
  <c r="T91" i="2"/>
  <c r="T90" i="2"/>
  <c r="T89" i="2"/>
  <c r="T88" i="2"/>
  <c r="T87" i="2"/>
  <c r="I95" i="2"/>
  <c r="I94" i="2"/>
  <c r="I93" i="2"/>
  <c r="I92" i="2"/>
  <c r="I91" i="2"/>
  <c r="I90" i="2"/>
  <c r="I89" i="2"/>
  <c r="I88" i="2"/>
  <c r="I87" i="2"/>
  <c r="T78" i="2"/>
  <c r="T79" i="2"/>
  <c r="T80" i="2"/>
  <c r="T81" i="2"/>
  <c r="T82" i="2"/>
  <c r="T83" i="2"/>
  <c r="I80" i="2"/>
  <c r="I78" i="2"/>
  <c r="I79" i="2"/>
  <c r="I81" i="2"/>
  <c r="I82" i="2"/>
  <c r="I83" i="2"/>
  <c r="T27" i="2"/>
  <c r="I27" i="2"/>
  <c r="F19" i="2"/>
  <c r="J68" i="2"/>
  <c r="H68" i="2"/>
  <c r="G68" i="2"/>
  <c r="F68" i="2"/>
  <c r="J67" i="2"/>
  <c r="H67" i="2"/>
  <c r="G67" i="2"/>
  <c r="F67" i="2"/>
  <c r="J66" i="2"/>
  <c r="H66" i="2"/>
  <c r="G66" i="2"/>
  <c r="F66" i="2"/>
  <c r="J65" i="2"/>
  <c r="H65" i="2"/>
  <c r="G65" i="2"/>
  <c r="F65" i="2"/>
  <c r="Q51" i="2"/>
  <c r="Q50" i="2"/>
  <c r="R50" i="2"/>
  <c r="S50" i="2"/>
  <c r="Q49" i="2"/>
  <c r="U52" i="2"/>
  <c r="S52" i="2"/>
  <c r="R52" i="2"/>
  <c r="Q52" i="2"/>
  <c r="U51" i="2"/>
  <c r="S51" i="2"/>
  <c r="R51" i="2"/>
  <c r="U50" i="2"/>
  <c r="U49" i="2"/>
  <c r="S49" i="2"/>
  <c r="R49" i="2"/>
  <c r="J52" i="2"/>
  <c r="H52" i="2"/>
  <c r="G52" i="2"/>
  <c r="F52" i="2"/>
  <c r="F51" i="2"/>
  <c r="G51" i="2"/>
  <c r="H51" i="2"/>
  <c r="J51" i="2"/>
  <c r="J50" i="2"/>
  <c r="H50" i="2"/>
  <c r="G50" i="2"/>
  <c r="F50" i="2"/>
  <c r="F49" i="2"/>
  <c r="U37" i="2"/>
  <c r="S37" i="2"/>
  <c r="R37" i="2"/>
  <c r="Q37" i="2"/>
  <c r="U36" i="2"/>
  <c r="S36" i="2"/>
  <c r="R36" i="2"/>
  <c r="Q36" i="2"/>
  <c r="U35" i="2"/>
  <c r="T35" i="2"/>
  <c r="S35" i="2"/>
  <c r="R35" i="2"/>
  <c r="Q35" i="2"/>
  <c r="U34" i="2"/>
  <c r="S34" i="2"/>
  <c r="R34" i="2"/>
  <c r="Q34" i="2"/>
  <c r="J34" i="2"/>
  <c r="G34" i="2"/>
  <c r="H34" i="2"/>
  <c r="F34" i="2"/>
  <c r="U22" i="2"/>
  <c r="T22" i="2"/>
  <c r="S22" i="2"/>
  <c r="R22" i="2"/>
  <c r="Q22" i="2"/>
  <c r="U21" i="2"/>
  <c r="S21" i="2"/>
  <c r="R21" i="2"/>
  <c r="Q21" i="2"/>
  <c r="U20" i="2"/>
  <c r="T20" i="2"/>
  <c r="S20" i="2"/>
  <c r="R20" i="2"/>
  <c r="Q20" i="2"/>
  <c r="U19" i="2"/>
  <c r="S19" i="2"/>
  <c r="R19" i="2"/>
  <c r="Q19" i="2"/>
  <c r="J19" i="2"/>
  <c r="H19" i="2"/>
  <c r="G19" i="2"/>
  <c r="F20" i="2"/>
  <c r="I65" i="2"/>
  <c r="T49" i="2"/>
  <c r="T34" i="2"/>
  <c r="T65" i="2"/>
  <c r="T19" i="2"/>
  <c r="J37" i="2"/>
  <c r="H37" i="2"/>
  <c r="G37" i="2"/>
  <c r="F37" i="2"/>
  <c r="J36" i="2"/>
  <c r="H36" i="2"/>
  <c r="G36" i="2"/>
  <c r="F36" i="2"/>
  <c r="J35" i="2"/>
  <c r="I35" i="2"/>
  <c r="H35" i="2"/>
  <c r="G35" i="2"/>
  <c r="F35" i="2"/>
  <c r="I22" i="2"/>
  <c r="H22" i="2"/>
  <c r="G22" i="2"/>
  <c r="H21" i="2"/>
  <c r="G21" i="2"/>
  <c r="F21" i="2"/>
  <c r="F22" i="2"/>
  <c r="H20" i="2"/>
  <c r="G20" i="2"/>
  <c r="I20" i="2"/>
  <c r="J22" i="2"/>
  <c r="J21" i="2"/>
  <c r="J20" i="2"/>
  <c r="J49" i="2"/>
  <c r="G49" i="2"/>
  <c r="H49" i="2"/>
  <c r="T64" i="2"/>
  <c r="I64" i="2"/>
  <c r="T116" i="2"/>
  <c r="I116" i="2"/>
  <c r="T99" i="2"/>
  <c r="I99" i="2"/>
  <c r="I16" i="2"/>
  <c r="I26" i="2"/>
  <c r="I28" i="2"/>
  <c r="I29" i="2"/>
  <c r="I30" i="2"/>
  <c r="I31" i="2"/>
  <c r="I32" i="2"/>
  <c r="I36" i="2"/>
  <c r="I33" i="2"/>
  <c r="I37" i="2"/>
  <c r="T46" i="2"/>
  <c r="T26" i="2"/>
  <c r="T12" i="2"/>
  <c r="T11" i="2"/>
  <c r="T13" i="2"/>
  <c r="I12" i="2"/>
  <c r="I11" i="2"/>
  <c r="I13" i="2"/>
  <c r="T77" i="2"/>
  <c r="I77" i="2"/>
  <c r="T132" i="2"/>
  <c r="T131" i="2"/>
  <c r="T130" i="2"/>
  <c r="T129" i="2"/>
  <c r="T128" i="2"/>
  <c r="T127" i="2"/>
  <c r="T126" i="2"/>
  <c r="T125" i="2"/>
  <c r="T124" i="2"/>
  <c r="T123" i="2"/>
  <c r="T117" i="2"/>
  <c r="I117" i="2"/>
  <c r="T109" i="2"/>
  <c r="I109" i="2"/>
  <c r="T108" i="2"/>
  <c r="I108" i="2"/>
  <c r="T106" i="2"/>
  <c r="I106" i="2"/>
  <c r="T98" i="2"/>
  <c r="I98" i="2"/>
  <c r="T97" i="2"/>
  <c r="I97" i="2"/>
  <c r="T86" i="2"/>
  <c r="I86" i="2"/>
  <c r="T84" i="2"/>
  <c r="I84" i="2"/>
  <c r="T76" i="2"/>
  <c r="I76" i="2"/>
  <c r="T75" i="2"/>
  <c r="I75" i="2"/>
  <c r="T63" i="2"/>
  <c r="I63" i="2"/>
  <c r="T62" i="2"/>
  <c r="T68" i="2"/>
  <c r="I62" i="2"/>
  <c r="T61" i="2"/>
  <c r="I61" i="2"/>
  <c r="T60" i="2"/>
  <c r="T59" i="2"/>
  <c r="T66" i="2"/>
  <c r="I60" i="2"/>
  <c r="I59" i="2"/>
  <c r="T58" i="2"/>
  <c r="I58" i="2"/>
  <c r="T57" i="2"/>
  <c r="I57" i="2"/>
  <c r="T56" i="2"/>
  <c r="I56" i="2"/>
  <c r="T48" i="2"/>
  <c r="I48" i="2"/>
  <c r="I52" i="2"/>
  <c r="T47" i="2"/>
  <c r="T51" i="2"/>
  <c r="I47" i="2"/>
  <c r="I46" i="2"/>
  <c r="T45" i="2"/>
  <c r="I45" i="2"/>
  <c r="T44" i="2"/>
  <c r="I44" i="2"/>
  <c r="T43" i="2"/>
  <c r="I43" i="2"/>
  <c r="T42" i="2"/>
  <c r="I42" i="2"/>
  <c r="T41" i="2"/>
  <c r="I41" i="2"/>
  <c r="T37" i="2"/>
  <c r="T33" i="2"/>
  <c r="T32" i="2"/>
  <c r="T31" i="2"/>
  <c r="T30" i="2"/>
  <c r="T29" i="2"/>
  <c r="T28" i="2"/>
  <c r="T21" i="2"/>
  <c r="I21" i="2"/>
  <c r="T18" i="2"/>
  <c r="I18" i="2"/>
  <c r="T17" i="2"/>
  <c r="I17" i="2"/>
  <c r="T16" i="2"/>
  <c r="T15" i="2"/>
  <c r="I15" i="2"/>
  <c r="T14" i="2"/>
  <c r="I14" i="2"/>
  <c r="T67" i="2"/>
  <c r="I68" i="2"/>
  <c r="T52" i="2"/>
  <c r="I66" i="2"/>
  <c r="I67" i="2"/>
  <c r="T50" i="2"/>
  <c r="I51" i="2"/>
  <c r="I50" i="2"/>
  <c r="T36" i="2"/>
  <c r="I49" i="2"/>
  <c r="I34" i="2"/>
  <c r="J6" i="2"/>
  <c r="T7" i="2"/>
  <c r="I19" i="2"/>
  <c r="F6" i="2"/>
  <c r="L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Üniversite seçmeli dersleri en az </t>
        </r>
        <r>
          <rPr>
            <b/>
            <sz val="9"/>
            <color indexed="81"/>
            <rFont val="Tahoma"/>
            <family val="2"/>
            <charset val="162"/>
          </rPr>
          <t>12-24 AKTS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Seçmeli Ders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%20-40</t>
        </r>
        <r>
          <rPr>
            <sz val="9"/>
            <color indexed="81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25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5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25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25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40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40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40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40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5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5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5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5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3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3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3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3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22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22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22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22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<sst xmlns="http://schemas.openxmlformats.org/spreadsheetml/2006/main" count="865" uniqueCount="380">
  <si>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</si>
  <si>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</si>
  <si>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</si>
  <si>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</si>
  <si>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</si>
  <si>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</si>
  <si>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</si>
  <si>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</si>
  <si>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</si>
  <si>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</si>
  <si>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</si>
  <si>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</si>
  <si>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</si>
  <si>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</si>
  <si>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</si>
  <si>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</si>
  <si>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</si>
  <si>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</si>
  <si>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</si>
  <si>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</si>
  <si>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</si>
  <si>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</si>
  <si>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</si>
  <si>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</si>
  <si>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</t>
  </si>
  <si>
    <t>Atatürk İlkeleri ve İnkılap Tarihi II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</si>
  <si>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</si>
  <si>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</si>
  <si>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</si>
  <si>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</si>
  <si>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</si>
  <si>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</si>
  <si>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</si>
  <si>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</si>
  <si>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</si>
  <si>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3. SINIF</t>
  </si>
  <si>
    <t>5. YARIYIL</t>
  </si>
  <si>
    <t>6. YARIYIL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</si>
  <si>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</si>
  <si>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</si>
  <si>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</si>
  <si>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</si>
  <si>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</si>
  <si>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</si>
  <si>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</si>
  <si>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</si>
  <si>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</si>
  <si>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</si>
  <si>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</si>
  <si>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</si>
  <si>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</si>
  <si>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</si>
  <si>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</si>
  <si>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</si>
  <si>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</si>
  <si>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</si>
  <si>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</si>
  <si>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</si>
  <si>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</si>
  <si>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</si>
  <si>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</si>
  <si>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</si>
  <si>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</si>
  <si>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</si>
  <si>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</si>
  <si>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</si>
  <si>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</si>
  <si>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</si>
  <si>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PRG01</t>
  </si>
  <si>
    <t>PRG02</t>
  </si>
  <si>
    <t>PRG03</t>
  </si>
  <si>
    <t>PRG04</t>
  </si>
  <si>
    <t>PRG05</t>
  </si>
  <si>
    <t>PRG06</t>
  </si>
  <si>
    <t>PRG07</t>
  </si>
  <si>
    <t>PRG08</t>
  </si>
  <si>
    <t>PRG09</t>
  </si>
  <si>
    <t>PRG10</t>
  </si>
  <si>
    <t>FAKÜLTE/YO/KONSERVATUVAR</t>
  </si>
  <si>
    <t>Güz</t>
  </si>
  <si>
    <t>Güz/Bahar</t>
  </si>
  <si>
    <t>Yaz Okulu</t>
  </si>
  <si>
    <t>Turkish I</t>
  </si>
  <si>
    <t>Atatürk's Principles and History of Turkish Revolution I</t>
  </si>
  <si>
    <t>Turkish II</t>
  </si>
  <si>
    <t>Atatürk's Principles and History of Turkish Revolution II</t>
  </si>
  <si>
    <t>Foreign Language I</t>
  </si>
  <si>
    <t>Foreign Language II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</si>
  <si>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</si>
  <si>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</si>
  <si>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</si>
  <si>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</si>
  <si>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</si>
  <si>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</si>
  <si>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</si>
  <si>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</si>
  <si>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</si>
  <si>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YDZ101</t>
  </si>
  <si>
    <t>YDZ102</t>
  </si>
  <si>
    <t>AIT101</t>
  </si>
  <si>
    <t>AIT102</t>
  </si>
  <si>
    <t>FAKÜLTE SEÇMELİ DERSLERİ</t>
  </si>
  <si>
    <t>PRG000</t>
  </si>
  <si>
    <t>PRG001</t>
  </si>
  <si>
    <t>PRG002</t>
  </si>
  <si>
    <t>PRG003</t>
  </si>
  <si>
    <t>PRG004</t>
  </si>
  <si>
    <t>PRG005</t>
  </si>
  <si>
    <t>PRG006</t>
  </si>
  <si>
    <t>PRG007</t>
  </si>
  <si>
    <t>PRG008</t>
  </si>
  <si>
    <t>PRG009</t>
  </si>
  <si>
    <t>FMT151</t>
  </si>
  <si>
    <t>Matematik I</t>
  </si>
  <si>
    <t>FFZ103</t>
  </si>
  <si>
    <t>Fizik I</t>
  </si>
  <si>
    <t>FKM115</t>
  </si>
  <si>
    <t>Kimya</t>
  </si>
  <si>
    <t>FMT152</t>
  </si>
  <si>
    <t>Matematik II</t>
  </si>
  <si>
    <t>FFZ104</t>
  </si>
  <si>
    <t>Fizik II</t>
  </si>
  <si>
    <t>Bilgisayar Destekli Teknik Resim</t>
  </si>
  <si>
    <t>FMT171</t>
  </si>
  <si>
    <t>Diferansiyel Denklemler</t>
  </si>
  <si>
    <t>TDZ102</t>
  </si>
  <si>
    <t>ISG101</t>
  </si>
  <si>
    <t>İş Sağlığı ve Güvenliği I</t>
  </si>
  <si>
    <t>Seçmeli Tasarım I</t>
  </si>
  <si>
    <t>MUH108</t>
  </si>
  <si>
    <t>MUH109</t>
  </si>
  <si>
    <t>Staj</t>
  </si>
  <si>
    <t>Fakülte Teknik Seçmeli</t>
  </si>
  <si>
    <t>İşletmede Mesleki Eğitim*</t>
  </si>
  <si>
    <t>MUH107</t>
  </si>
  <si>
    <t>MEL101</t>
  </si>
  <si>
    <t>Elektrik-Elektronik Mühendisliğine Giriş</t>
  </si>
  <si>
    <t>Introduction to Electrical and Electronics Engineering</t>
  </si>
  <si>
    <t>MEL103</t>
  </si>
  <si>
    <t>Bilgisayar Programlama I</t>
  </si>
  <si>
    <t>Computer Programming I</t>
  </si>
  <si>
    <t>MEL105</t>
  </si>
  <si>
    <t>Computer Aided Technical Drawing</t>
  </si>
  <si>
    <t>Calculus I</t>
  </si>
  <si>
    <t>Physics I</t>
  </si>
  <si>
    <t>Chemistry</t>
  </si>
  <si>
    <t>MEL102</t>
  </si>
  <si>
    <t>Elektrik Devre Temelleri</t>
  </si>
  <si>
    <t>Fundamentals of Electrical Engineering</t>
  </si>
  <si>
    <t>MEL104</t>
  </si>
  <si>
    <t>Bilgisayar Programlama II</t>
  </si>
  <si>
    <t>Computer Programming II</t>
  </si>
  <si>
    <t>MEL106</t>
  </si>
  <si>
    <t>Lojik Devreler</t>
  </si>
  <si>
    <t>Logic Circuits</t>
  </si>
  <si>
    <t>Calculus II</t>
  </si>
  <si>
    <t>Physics II</t>
  </si>
  <si>
    <t>Differential Euations</t>
  </si>
  <si>
    <t>MEL201</t>
  </si>
  <si>
    <t>Elektrik-Elektronik Mühendisliği Malzemeleri</t>
  </si>
  <si>
    <t>Materials for Electrical and Electrical Engineering</t>
  </si>
  <si>
    <t>MEL203</t>
  </si>
  <si>
    <t>Analog Elektronik</t>
  </si>
  <si>
    <t>Analog Electronics</t>
  </si>
  <si>
    <t>MEL205</t>
  </si>
  <si>
    <t>Sinyaller ve Sistemler</t>
  </si>
  <si>
    <t>Signals and Systems</t>
  </si>
  <si>
    <t>MEL207</t>
  </si>
  <si>
    <t>Ölçme ve Enstrümentasyon</t>
  </si>
  <si>
    <t>MEL209</t>
  </si>
  <si>
    <t>Elektrik Devre Laboratuvarı</t>
  </si>
  <si>
    <t>Electrical Circuits Laboratory</t>
  </si>
  <si>
    <t>MEL211</t>
  </si>
  <si>
    <t>Sayısal Elektronik</t>
  </si>
  <si>
    <t>Digital Electronics</t>
  </si>
  <si>
    <t>MEL202</t>
  </si>
  <si>
    <t>Elektrik Elektronik Mühendisliğinde Matematik Uygulamalar</t>
  </si>
  <si>
    <t>Mathematical Applications in Electrical Engineering</t>
  </si>
  <si>
    <t>MEL204</t>
  </si>
  <si>
    <t>Devre Analizi</t>
  </si>
  <si>
    <t>Circuit Analysis</t>
  </si>
  <si>
    <t>MEL206</t>
  </si>
  <si>
    <t>Elektromanyetik Alan Teorisi</t>
  </si>
  <si>
    <t>Electromagnetic Field Theory</t>
  </si>
  <si>
    <t>MEL208</t>
  </si>
  <si>
    <t>Electronic Circuits</t>
  </si>
  <si>
    <t>MEL210</t>
  </si>
  <si>
    <t>Olasılık ve Rastlantı Değişkenleri</t>
  </si>
  <si>
    <t>Probability and Random Variables</t>
  </si>
  <si>
    <t>MEL212</t>
  </si>
  <si>
    <t>Analog Elektronik Laboratuvarı</t>
  </si>
  <si>
    <t>Analog Electronics Laboratory</t>
  </si>
  <si>
    <t>MEL301</t>
  </si>
  <si>
    <t>Elektromekanik Enerji Dönüşüm Temelleri</t>
  </si>
  <si>
    <t>MEL303</t>
  </si>
  <si>
    <t>Kontrol Sistemlerine Giriş</t>
  </si>
  <si>
    <t>Introduction to Control Systems</t>
  </si>
  <si>
    <t>MEL305</t>
  </si>
  <si>
    <t>Elektromanyetik Dalga Teorisi</t>
  </si>
  <si>
    <t>Electromagnetic Wave Theory</t>
  </si>
  <si>
    <t>MEL307</t>
  </si>
  <si>
    <t>Mikroişlemciler</t>
  </si>
  <si>
    <t>Microprocessors</t>
  </si>
  <si>
    <t>MEL309</t>
  </si>
  <si>
    <t>Analog Haberleşme</t>
  </si>
  <si>
    <t>Analog Communications</t>
  </si>
  <si>
    <t>MEL311</t>
  </si>
  <si>
    <t>Sayısal Devre Laboratuvarı</t>
  </si>
  <si>
    <t>Digital Circuit Laboratory</t>
  </si>
  <si>
    <t>MEL302</t>
  </si>
  <si>
    <t>Elektrik Makinaları</t>
  </si>
  <si>
    <t>Electrical Machines</t>
  </si>
  <si>
    <t>MEL304</t>
  </si>
  <si>
    <t>Otomatik Kontrol</t>
  </si>
  <si>
    <t>MEL306</t>
  </si>
  <si>
    <t>Sayısal İşaret İşleme</t>
  </si>
  <si>
    <t>Digital Signal Processing</t>
  </si>
  <si>
    <t>MEL308</t>
  </si>
  <si>
    <t>Sayısal Haberleşme</t>
  </si>
  <si>
    <t>DigitalCommunications</t>
  </si>
  <si>
    <t>MEL310</t>
  </si>
  <si>
    <t>Yüksek Gerilim Teknik ve Tesisi</t>
  </si>
  <si>
    <t>High Voltage Plants and Techniques</t>
  </si>
  <si>
    <t>MEL312</t>
  </si>
  <si>
    <t>Mikroişlemci Laboratuvarı</t>
  </si>
  <si>
    <t>Microprocessor Laboratory</t>
  </si>
  <si>
    <t>MEL401</t>
  </si>
  <si>
    <t>Mikrodalga Tekniği</t>
  </si>
  <si>
    <t>Microwave Techniques</t>
  </si>
  <si>
    <t>MEL403</t>
  </si>
  <si>
    <t>Kontrol Laboratuvarı</t>
  </si>
  <si>
    <t>Control Laboratory</t>
  </si>
  <si>
    <t>MEL405</t>
  </si>
  <si>
    <t>Haberleşme Laboratuvarı</t>
  </si>
  <si>
    <t>Communications Laboratory</t>
  </si>
  <si>
    <t>Enerji Üretim,  İletim ve Dağıtım</t>
  </si>
  <si>
    <t>MEL407</t>
  </si>
  <si>
    <t>Elektrik Makinaları Laboratuvarı</t>
  </si>
  <si>
    <t>Electrical Machines Laboratory</t>
  </si>
  <si>
    <t>MEL 409</t>
  </si>
  <si>
    <t>Elective Design II</t>
  </si>
  <si>
    <t>Elektrik Elektronik Mühendisliği Uygulamaları</t>
  </si>
  <si>
    <t>MEL402</t>
  </si>
  <si>
    <t>Computer Networks</t>
  </si>
  <si>
    <t>Bilgisayar Ağları</t>
  </si>
  <si>
    <t>PLC</t>
  </si>
  <si>
    <t>Aydınlatma Tekniği</t>
  </si>
  <si>
    <t>Lighting Technique</t>
  </si>
  <si>
    <t>MEL123</t>
  </si>
  <si>
    <t>MEL125</t>
  </si>
  <si>
    <t>MEL127</t>
  </si>
  <si>
    <t>MEL129</t>
  </si>
  <si>
    <t>MEL131</t>
  </si>
  <si>
    <t>MEL133</t>
  </si>
  <si>
    <t>MEL135</t>
  </si>
  <si>
    <t>MEL137</t>
  </si>
  <si>
    <t>MEL139</t>
  </si>
  <si>
    <t>MEL141</t>
  </si>
  <si>
    <t>MEL122</t>
  </si>
  <si>
    <t>MEL124</t>
  </si>
  <si>
    <t>MEL126</t>
  </si>
  <si>
    <t>MEL128</t>
  </si>
  <si>
    <t>MEL130</t>
  </si>
  <si>
    <t>MEL132</t>
  </si>
  <si>
    <t>MEL134</t>
  </si>
  <si>
    <t>MEL136</t>
  </si>
  <si>
    <t>MEL138</t>
  </si>
  <si>
    <t>MEL140</t>
  </si>
  <si>
    <t>MEL223</t>
  </si>
  <si>
    <t>MEL225</t>
  </si>
  <si>
    <t>MEL227</t>
  </si>
  <si>
    <t>MEL229</t>
  </si>
  <si>
    <t>MEL231</t>
  </si>
  <si>
    <t>MEL233</t>
  </si>
  <si>
    <t>MEL235</t>
  </si>
  <si>
    <t>MEL237</t>
  </si>
  <si>
    <t>MEL239</t>
  </si>
  <si>
    <t>MEL241</t>
  </si>
  <si>
    <t>MEL222</t>
  </si>
  <si>
    <t>MEL224</t>
  </si>
  <si>
    <t>MEL226</t>
  </si>
  <si>
    <t>MEL228</t>
  </si>
  <si>
    <t>MEL230</t>
  </si>
  <si>
    <t>MEL232</t>
  </si>
  <si>
    <t>MEL234</t>
  </si>
  <si>
    <t>MEL236</t>
  </si>
  <si>
    <t>MEL238</t>
  </si>
  <si>
    <t>MEL240</t>
  </si>
  <si>
    <t>Nanoelektroniğe Giriş</t>
  </si>
  <si>
    <t>Introduction to Nanoelectronics</t>
  </si>
  <si>
    <t>Integrated Circuit Design</t>
  </si>
  <si>
    <t>VLSI</t>
  </si>
  <si>
    <t>Entegre Devre Tasarımı</t>
  </si>
  <si>
    <t>Güç Sistemleri Analizi</t>
  </si>
  <si>
    <t>Power Sytem Analysis</t>
  </si>
  <si>
    <t>Practical Training</t>
  </si>
  <si>
    <t>MEL444</t>
  </si>
  <si>
    <t>Occupational Health and Safety I</t>
  </si>
  <si>
    <t>Elective Design I</t>
  </si>
  <si>
    <t>Electrical Electronics Eng. Applications</t>
  </si>
  <si>
    <t>Faculty Technical Elective</t>
  </si>
  <si>
    <t>Vocational Education in Business*</t>
  </si>
  <si>
    <r>
      <rPr>
        <sz val="9"/>
        <color rgb="FFFF0000"/>
        <rFont val="Arial"/>
        <family val="2"/>
        <charset val="162"/>
      </rPr>
      <t xml:space="preserve">Seçmeli </t>
    </r>
    <r>
      <rPr>
        <sz val="9"/>
        <color theme="1"/>
        <rFont val="Arial"/>
        <family val="2"/>
      </rPr>
      <t>Tasarım II</t>
    </r>
  </si>
  <si>
    <t>*İşletmede Mesleki Eğitim alan öğrenciler 8. yarıyılda Staj dahil diğer derslerden muaf olurlar. Aksi durumda Staj ile birlikte diğer dersleri almaları zorunludur.</t>
  </si>
  <si>
    <t>Elektronik Devreler</t>
  </si>
  <si>
    <t>Fundamentals of Electromechanic Energy Conversion</t>
  </si>
  <si>
    <t>Automatic Control</t>
  </si>
  <si>
    <t>Mühendisler için Elektrik Elektronik Bilgisi</t>
  </si>
  <si>
    <t>Anten Teorisi</t>
  </si>
  <si>
    <t>Antenna Theory</t>
  </si>
  <si>
    <t>Matlab ile Mühendislik Uygulamaları</t>
  </si>
  <si>
    <t>Engineering Applications with Matlab</t>
  </si>
  <si>
    <t>MEL214</t>
  </si>
  <si>
    <t>Katıhal Elektroniği</t>
  </si>
  <si>
    <t>Solid State Electronics</t>
  </si>
  <si>
    <t>CST ile Mikrodalga Aygıt Tasarımı</t>
  </si>
  <si>
    <t>Microwave Device Design with CST</t>
  </si>
  <si>
    <t>Measurement and Instrumentation</t>
  </si>
  <si>
    <t>Seçmeli Ders I</t>
  </si>
  <si>
    <t>Seçmeli Ders II</t>
  </si>
  <si>
    <t>Elective I</t>
  </si>
  <si>
    <t>Elective II</t>
  </si>
  <si>
    <t>Seçmeli III</t>
  </si>
  <si>
    <t>Seçmeli IV</t>
  </si>
  <si>
    <t>Seçmeli V</t>
  </si>
  <si>
    <t>Elective III</t>
  </si>
  <si>
    <t>Elective IV</t>
  </si>
  <si>
    <t>Elective V</t>
  </si>
  <si>
    <t>Üniversite Seçmeli Ders III</t>
  </si>
  <si>
    <t>University Elective III</t>
  </si>
  <si>
    <t>Üniversite Seçmeli Ders IV</t>
  </si>
  <si>
    <t>University Elective IV</t>
  </si>
  <si>
    <t>University Elective II</t>
  </si>
  <si>
    <t>Üniversite Seçmeli Ders II</t>
  </si>
  <si>
    <t>MEL351</t>
  </si>
  <si>
    <t>MEL355</t>
  </si>
  <si>
    <t>MEL357</t>
  </si>
  <si>
    <t>MEL359</t>
  </si>
  <si>
    <t>MEL361</t>
  </si>
  <si>
    <t>MEL363</t>
  </si>
  <si>
    <t>MEL365</t>
  </si>
  <si>
    <t>MEL367</t>
  </si>
  <si>
    <t>MEL369</t>
  </si>
  <si>
    <t>MEL352</t>
  </si>
  <si>
    <t>MEL354</t>
  </si>
  <si>
    <t>MEL356</t>
  </si>
  <si>
    <t>MEL358</t>
  </si>
  <si>
    <t>MEL360</t>
  </si>
  <si>
    <t>MEL362</t>
  </si>
  <si>
    <t>MEL364</t>
  </si>
  <si>
    <t>MEL366</t>
  </si>
  <si>
    <t>MEL368</t>
  </si>
  <si>
    <t>MEL370</t>
  </si>
  <si>
    <t>MEL451</t>
  </si>
  <si>
    <t>MEL453</t>
  </si>
  <si>
    <t>MEL455</t>
  </si>
  <si>
    <t>MEL457</t>
  </si>
  <si>
    <t>MEL459</t>
  </si>
  <si>
    <t>MEL461</t>
  </si>
  <si>
    <t>MEL463</t>
  </si>
  <si>
    <t>MEL465</t>
  </si>
  <si>
    <t>MEL467</t>
  </si>
  <si>
    <t>MEL469</t>
  </si>
  <si>
    <t>MEL452</t>
  </si>
  <si>
    <t>MEL454</t>
  </si>
  <si>
    <t>MEL456</t>
  </si>
  <si>
    <t>MEL458</t>
  </si>
  <si>
    <t>MEL460</t>
  </si>
  <si>
    <t>MEL462</t>
  </si>
  <si>
    <t>MEL464</t>
  </si>
  <si>
    <t>MEL466</t>
  </si>
  <si>
    <t>MEL468</t>
  </si>
  <si>
    <t>MEL470</t>
  </si>
  <si>
    <t>Labview Programlama</t>
  </si>
  <si>
    <t>Labview ile Enstrümentasyon</t>
  </si>
  <si>
    <t>Üniversite Seçmeli Ders I</t>
  </si>
  <si>
    <t>University Elective I</t>
  </si>
  <si>
    <t>Labview Programming</t>
  </si>
  <si>
    <t>ELEKTRİK-ELEKTRONİK MÜHENDİLİĞİ BÖLÜMÜ LİSANS PROGRAMI ÖĞRETİM PLANI</t>
  </si>
  <si>
    <t>Energy Generation,Transmission and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</si>
</sst>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9"/>
      <color rgb="FFFF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6" fillId="0" borderId="9"/>
    <xf numFmtId="0" fontId="16" fillId="0" borderId="9"/>
    <xf numFmtId="0" fontId="16" fillId="0" borderId="9"/>
    <xf numFmtId="0" fontId="16" fillId="0" borderId="9"/>
    <xf numFmtId="0" fontId="16" fillId="0" borderId="9"/>
    <xf numFmtId="0" fontId="16" fillId="0" borderId="9"/>
  </cellStyleXfs>
  <cellXfs count="133">
    <xf numFmtId="0" fontId="0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6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right" vertical="center"/>
    </xf>
    <xf numFmtId="0" fontId="2" fillId="4" borderId="10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9" xfId="0" applyFont="1" applyFill="1" applyBorder="1" applyAlignment="1" applyProtection="1">
      <protection locked="0"/>
    </xf>
    <xf numFmtId="0" fontId="1" fillId="2" borderId="10" xfId="0" applyFont="1" applyFill="1" applyBorder="1" applyAlignment="1" applyProtection="1">
      <alignment vertical="center"/>
    </xf>
    <xf numFmtId="0" fontId="1" fillId="6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2" fillId="2" borderId="14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2" fillId="6" borderId="14" xfId="0" applyFont="1" applyFill="1" applyBorder="1" applyAlignment="1" applyProtection="1">
      <alignment vertical="center"/>
    </xf>
    <xf numFmtId="0" fontId="0" fillId="6" borderId="14" xfId="0" applyFont="1" applyFill="1" applyBorder="1" applyAlignment="1" applyProtection="1"/>
    <xf numFmtId="0" fontId="12" fillId="0" borderId="10" xfId="0" applyFont="1" applyBorder="1" applyAlignment="1" applyProtection="1"/>
    <xf numFmtId="0" fontId="0" fillId="0" borderId="10" xfId="0" applyFont="1" applyBorder="1" applyAlignment="1" applyProtection="1"/>
    <xf numFmtId="0" fontId="2" fillId="2" borderId="15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0" fillId="6" borderId="15" xfId="0" applyFont="1" applyFill="1" applyBorder="1" applyAlignment="1" applyProtection="1"/>
    <xf numFmtId="0" fontId="0" fillId="8" borderId="10" xfId="0" applyFont="1" applyFill="1" applyBorder="1" applyAlignment="1" applyProtection="1"/>
    <xf numFmtId="0" fontId="2" fillId="0" borderId="9" xfId="0" applyFont="1" applyFill="1" applyBorder="1" applyAlignment="1" applyProtection="1">
      <alignment vertical="center"/>
    </xf>
    <xf numFmtId="0" fontId="0" fillId="7" borderId="10" xfId="0" applyFont="1" applyFill="1" applyBorder="1" applyAlignment="1" applyProtection="1"/>
    <xf numFmtId="0" fontId="2" fillId="2" borderId="11" xfId="0" applyFont="1" applyFill="1" applyBorder="1" applyAlignment="1" applyProtection="1">
      <alignment vertical="center"/>
    </xf>
    <xf numFmtId="0" fontId="0" fillId="6" borderId="11" xfId="0" applyFont="1" applyFill="1" applyBorder="1" applyAlignment="1" applyProtection="1"/>
    <xf numFmtId="0" fontId="0" fillId="9" borderId="10" xfId="0" applyFont="1" applyFill="1" applyBorder="1" applyAlignment="1" applyProtection="1"/>
    <xf numFmtId="0" fontId="5" fillId="6" borderId="15" xfId="0" applyFont="1" applyFill="1" applyBorder="1" applyAlignment="1" applyProtection="1">
      <alignment vertical="center"/>
    </xf>
    <xf numFmtId="0" fontId="5" fillId="6" borderId="11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0" fillId="0" borderId="9" xfId="0" applyFont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10" borderId="10" xfId="0" applyFont="1" applyFill="1" applyBorder="1" applyAlignment="1" applyProtection="1">
      <alignment horizontal="left" vertical="center"/>
      <protection locked="0"/>
    </xf>
    <xf numFmtId="0" fontId="2" fillId="10" borderId="10" xfId="0" applyFont="1" applyFill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Alignment="1" applyProtection="1">
      <alignment vertical="center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10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vertical="center"/>
      <protection locked="0"/>
    </xf>
    <xf numFmtId="0" fontId="2" fillId="0" borderId="10" xfId="2" applyFont="1" applyFill="1" applyBorder="1" applyAlignment="1" applyProtection="1">
      <alignment horizontal="left" vertical="center"/>
      <protection locked="0"/>
    </xf>
    <xf numFmtId="0" fontId="1" fillId="7" borderId="10" xfId="0" applyFont="1" applyFill="1" applyBorder="1" applyAlignment="1" applyProtection="1">
      <alignment horizontal="center" vertical="center"/>
    </xf>
    <xf numFmtId="0" fontId="3" fillId="7" borderId="10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horizontal="right" vertical="center" wrapText="1"/>
    </xf>
    <xf numFmtId="0" fontId="3" fillId="0" borderId="19" xfId="0" applyFont="1" applyBorder="1" applyAlignment="1" applyProtection="1">
      <alignment vertical="center"/>
    </xf>
    <xf numFmtId="1" fontId="4" fillId="0" borderId="19" xfId="0" applyNumberFormat="1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vertical="center"/>
    </xf>
    <xf numFmtId="164" fontId="4" fillId="0" borderId="12" xfId="0" applyNumberFormat="1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vertical="center"/>
    </xf>
    <xf numFmtId="0" fontId="1" fillId="0" borderId="9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center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</cellStyles>
  <dxfs count="293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</sheetPr>
  <dimension ref="A1:AG1019"/>
  <sheetViews>
    <sheetView tabSelected="1" zoomScaleNormal="100" workbookViewId="0">
      <selection activeCell="M111" sqref="M111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33" ht="15.95" customHeight="1" x14ac:dyDescent="0.2">
      <c r="A2" s="120"/>
      <c r="B2" s="121" t="s">
        <v>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11" customFormat="1" ht="15.95" customHeight="1" x14ac:dyDescent="0.2">
      <c r="A3" s="120"/>
      <c r="B3" s="78"/>
      <c r="C3" s="78"/>
      <c r="D3" s="124" t="s">
        <v>58</v>
      </c>
      <c r="E3" s="125"/>
      <c r="F3" s="125"/>
      <c r="G3" s="125"/>
      <c r="H3" s="125"/>
      <c r="I3" s="125"/>
      <c r="J3" s="125"/>
      <c r="K3" s="125"/>
      <c r="L3" s="125"/>
      <c r="M3" s="125"/>
      <c r="N3" s="78"/>
      <c r="O3" s="78"/>
      <c r="P3" s="78"/>
      <c r="Q3" s="78"/>
      <c r="R3" s="78"/>
      <c r="S3" s="78"/>
      <c r="T3" s="78"/>
      <c r="U3" s="78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120"/>
      <c r="B4" s="122" t="s">
        <v>378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106" t="s">
        <v>88</v>
      </c>
      <c r="B6" s="107"/>
      <c r="C6" s="107"/>
      <c r="D6" s="107"/>
      <c r="E6" s="107"/>
      <c r="F6" s="108">
        <f>I19+T19+I34+T34+I49+T49+I65+T65</f>
        <v>159.5</v>
      </c>
      <c r="G6" s="107"/>
      <c r="H6" s="109" t="s">
        <v>1</v>
      </c>
      <c r="I6" s="107"/>
      <c r="J6" s="48">
        <f>J19+U19+J34+U34+J49+U49+J65+U65</f>
        <v>240</v>
      </c>
      <c r="K6" s="109" t="s">
        <v>46</v>
      </c>
      <c r="L6" s="107"/>
      <c r="M6" s="107"/>
      <c r="N6" s="107"/>
      <c r="O6" s="107"/>
      <c r="P6" s="107"/>
      <c r="Q6" s="107"/>
      <c r="R6" s="107"/>
      <c r="S6" s="107"/>
      <c r="T6" s="107"/>
      <c r="U6" s="110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17" t="s">
        <v>89</v>
      </c>
      <c r="B7" s="111"/>
      <c r="C7" s="111"/>
      <c r="D7" s="49">
        <f ca="1">J22+U22+J37+U37+J52+U52+J68+U68</f>
        <v>12</v>
      </c>
      <c r="E7" s="111" t="s">
        <v>90</v>
      </c>
      <c r="F7" s="111"/>
      <c r="G7" s="111"/>
      <c r="H7" s="111"/>
      <c r="I7" s="111"/>
      <c r="J7" s="111"/>
      <c r="K7" s="111"/>
      <c r="L7" s="52">
        <f ca="1">((J21+J22+U21+U22+J36+J37+U36+U37+J51+J52+U51+U52+J67+J68+U67+U68)/J6)*100</f>
        <v>32.5</v>
      </c>
      <c r="M7" s="111" t="s">
        <v>2</v>
      </c>
      <c r="N7" s="111"/>
      <c r="O7" s="112"/>
      <c r="P7" s="112"/>
      <c r="Q7" s="112"/>
      <c r="R7" s="112"/>
      <c r="S7" s="112"/>
      <c r="T7" s="113">
        <f ca="1">((J20+U20+J35+U35+J50+U50+J66+U66)/J6)*100</f>
        <v>12.5</v>
      </c>
      <c r="U7" s="11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115" t="s">
        <v>3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18" t="s">
        <v>4</v>
      </c>
      <c r="B9" s="119"/>
      <c r="C9" s="119"/>
      <c r="D9" s="119"/>
      <c r="E9" s="119"/>
      <c r="F9" s="119"/>
      <c r="G9" s="119"/>
      <c r="H9" s="119"/>
      <c r="I9" s="119"/>
      <c r="J9" s="119"/>
      <c r="K9" s="24"/>
      <c r="L9" s="118" t="s">
        <v>5</v>
      </c>
      <c r="M9" s="119"/>
      <c r="N9" s="119"/>
      <c r="O9" s="119"/>
      <c r="P9" s="119"/>
      <c r="Q9" s="119"/>
      <c r="R9" s="119"/>
      <c r="S9" s="119"/>
      <c r="T9" s="119"/>
      <c r="U9" s="119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4" t="s">
        <v>6</v>
      </c>
      <c r="B10" s="30" t="s">
        <v>7</v>
      </c>
      <c r="C10" s="28" t="s">
        <v>47</v>
      </c>
      <c r="D10" s="29" t="s">
        <v>8</v>
      </c>
      <c r="E10" s="25" t="s">
        <v>9</v>
      </c>
      <c r="F10" s="53" t="s">
        <v>10</v>
      </c>
      <c r="G10" s="53" t="s">
        <v>11</v>
      </c>
      <c r="H10" s="53" t="s">
        <v>12</v>
      </c>
      <c r="I10" s="53" t="s">
        <v>13</v>
      </c>
      <c r="J10" s="53" t="s">
        <v>14</v>
      </c>
      <c r="K10" s="24"/>
      <c r="L10" s="34" t="s">
        <v>6</v>
      </c>
      <c r="M10" s="30" t="s">
        <v>7</v>
      </c>
      <c r="N10" s="28" t="s">
        <v>47</v>
      </c>
      <c r="O10" s="29" t="s">
        <v>8</v>
      </c>
      <c r="P10" s="25" t="s">
        <v>9</v>
      </c>
      <c r="Q10" s="53" t="s">
        <v>10</v>
      </c>
      <c r="R10" s="53" t="s">
        <v>11</v>
      </c>
      <c r="S10" s="53" t="s">
        <v>12</v>
      </c>
      <c r="T10" s="53" t="s">
        <v>13</v>
      </c>
      <c r="U10" s="53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88" t="s">
        <v>99</v>
      </c>
      <c r="B11" s="89" t="s">
        <v>24</v>
      </c>
      <c r="C11" s="89" t="s">
        <v>83</v>
      </c>
      <c r="D11" s="23" t="s">
        <v>20</v>
      </c>
      <c r="E11" s="23" t="s">
        <v>19</v>
      </c>
      <c r="F11" s="23">
        <v>2</v>
      </c>
      <c r="G11" s="23">
        <v>0</v>
      </c>
      <c r="H11" s="23">
        <v>0</v>
      </c>
      <c r="I11" s="50">
        <f t="shared" ref="I11:I12" si="0">F11+(G11+H11)/2</f>
        <v>2</v>
      </c>
      <c r="J11" s="23">
        <v>1</v>
      </c>
      <c r="K11" s="47"/>
      <c r="L11" s="31" t="s">
        <v>100</v>
      </c>
      <c r="M11" s="19" t="s">
        <v>25</v>
      </c>
      <c r="N11" s="19" t="s">
        <v>85</v>
      </c>
      <c r="O11" s="23" t="s">
        <v>20</v>
      </c>
      <c r="P11" s="23" t="s">
        <v>19</v>
      </c>
      <c r="Q11" s="23">
        <v>2</v>
      </c>
      <c r="R11" s="23">
        <v>0</v>
      </c>
      <c r="S11" s="23">
        <v>0</v>
      </c>
      <c r="T11" s="50">
        <f t="shared" ref="T11:T12" si="1">Q11+(R11+S11)/2</f>
        <v>2</v>
      </c>
      <c r="U11" s="23">
        <v>1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31" t="s">
        <v>97</v>
      </c>
      <c r="B12" s="19" t="s">
        <v>33</v>
      </c>
      <c r="C12" s="19" t="s">
        <v>86</v>
      </c>
      <c r="D12" s="23" t="s">
        <v>20</v>
      </c>
      <c r="E12" s="23" t="s">
        <v>19</v>
      </c>
      <c r="F12" s="23">
        <v>2</v>
      </c>
      <c r="G12" s="23">
        <v>0</v>
      </c>
      <c r="H12" s="23">
        <v>0</v>
      </c>
      <c r="I12" s="50">
        <f t="shared" si="0"/>
        <v>2</v>
      </c>
      <c r="J12" s="23">
        <v>1</v>
      </c>
      <c r="K12" s="47"/>
      <c r="L12" s="31" t="s">
        <v>98</v>
      </c>
      <c r="M12" s="19" t="s">
        <v>34</v>
      </c>
      <c r="N12" s="19" t="s">
        <v>87</v>
      </c>
      <c r="O12" s="23" t="s">
        <v>20</v>
      </c>
      <c r="P12" s="23" t="s">
        <v>19</v>
      </c>
      <c r="Q12" s="23">
        <v>2</v>
      </c>
      <c r="R12" s="23">
        <v>0</v>
      </c>
      <c r="S12" s="23">
        <v>0</v>
      </c>
      <c r="T12" s="50">
        <f t="shared" si="1"/>
        <v>2</v>
      </c>
      <c r="U12" s="23">
        <v>1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31" t="s">
        <v>112</v>
      </c>
      <c r="B13" s="19" t="s">
        <v>113</v>
      </c>
      <c r="C13" s="19" t="s">
        <v>143</v>
      </c>
      <c r="D13" s="23" t="s">
        <v>16</v>
      </c>
      <c r="E13" s="23" t="s">
        <v>17</v>
      </c>
      <c r="F13" s="23">
        <v>4</v>
      </c>
      <c r="G13" s="23">
        <v>0</v>
      </c>
      <c r="H13" s="23">
        <v>0</v>
      </c>
      <c r="I13" s="51">
        <f t="shared" ref="I13:I19" si="2">F13+(G13+H13)/2</f>
        <v>4</v>
      </c>
      <c r="J13" s="23">
        <v>6</v>
      </c>
      <c r="K13" s="47"/>
      <c r="L13" s="31" t="s">
        <v>118</v>
      </c>
      <c r="M13" s="19" t="s">
        <v>119</v>
      </c>
      <c r="N13" s="19" t="s">
        <v>155</v>
      </c>
      <c r="O13" s="23" t="s">
        <v>16</v>
      </c>
      <c r="P13" s="23" t="s">
        <v>17</v>
      </c>
      <c r="Q13" s="23">
        <v>4</v>
      </c>
      <c r="R13" s="23">
        <v>0</v>
      </c>
      <c r="S13" s="23">
        <v>0</v>
      </c>
      <c r="T13" s="51">
        <f t="shared" ref="T13" si="3">Q13+(R13+S13)/2</f>
        <v>4</v>
      </c>
      <c r="U13" s="23">
        <v>6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31" t="s">
        <v>114</v>
      </c>
      <c r="B14" s="19" t="s">
        <v>115</v>
      </c>
      <c r="C14" s="19" t="s">
        <v>144</v>
      </c>
      <c r="D14" s="23" t="s">
        <v>16</v>
      </c>
      <c r="E14" s="23" t="s">
        <v>17</v>
      </c>
      <c r="F14" s="23">
        <v>3</v>
      </c>
      <c r="G14" s="23">
        <v>0</v>
      </c>
      <c r="H14" s="23">
        <v>0</v>
      </c>
      <c r="I14" s="51">
        <f t="shared" si="2"/>
        <v>3</v>
      </c>
      <c r="J14" s="23">
        <v>4</v>
      </c>
      <c r="K14" s="47"/>
      <c r="L14" s="31" t="s">
        <v>120</v>
      </c>
      <c r="M14" s="19" t="s">
        <v>121</v>
      </c>
      <c r="N14" s="19" t="s">
        <v>156</v>
      </c>
      <c r="O14" s="23" t="s">
        <v>16</v>
      </c>
      <c r="P14" s="23" t="s">
        <v>17</v>
      </c>
      <c r="Q14" s="23">
        <v>3</v>
      </c>
      <c r="R14" s="23">
        <v>0</v>
      </c>
      <c r="S14" s="23">
        <v>0</v>
      </c>
      <c r="T14" s="51">
        <f t="shared" ref="T14:T19" si="4">Q14+(R14+S14)/2</f>
        <v>3</v>
      </c>
      <c r="U14" s="23">
        <v>4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31" t="s">
        <v>116</v>
      </c>
      <c r="B15" s="19" t="s">
        <v>117</v>
      </c>
      <c r="C15" s="19" t="s">
        <v>145</v>
      </c>
      <c r="D15" s="23" t="s">
        <v>16</v>
      </c>
      <c r="E15" s="23" t="s">
        <v>17</v>
      </c>
      <c r="F15" s="23">
        <v>3</v>
      </c>
      <c r="G15" s="23">
        <v>0</v>
      </c>
      <c r="H15" s="23">
        <v>0</v>
      </c>
      <c r="I15" s="51">
        <f t="shared" si="2"/>
        <v>3</v>
      </c>
      <c r="J15" s="23">
        <v>5</v>
      </c>
      <c r="K15" s="47"/>
      <c r="L15" s="31" t="s">
        <v>146</v>
      </c>
      <c r="M15" s="19" t="s">
        <v>147</v>
      </c>
      <c r="N15" s="19" t="s">
        <v>148</v>
      </c>
      <c r="O15" s="23" t="s">
        <v>16</v>
      </c>
      <c r="P15" s="23" t="s">
        <v>17</v>
      </c>
      <c r="Q15" s="23">
        <v>4</v>
      </c>
      <c r="R15" s="23">
        <v>0</v>
      </c>
      <c r="S15" s="23">
        <v>0</v>
      </c>
      <c r="T15" s="51">
        <f t="shared" si="4"/>
        <v>4</v>
      </c>
      <c r="U15" s="23">
        <v>6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31" t="s">
        <v>135</v>
      </c>
      <c r="B16" s="19" t="s">
        <v>139</v>
      </c>
      <c r="C16" s="19" t="s">
        <v>140</v>
      </c>
      <c r="D16" s="23" t="s">
        <v>16</v>
      </c>
      <c r="E16" s="23" t="s">
        <v>17</v>
      </c>
      <c r="F16" s="23">
        <v>2</v>
      </c>
      <c r="G16" s="23">
        <v>1</v>
      </c>
      <c r="H16" s="23">
        <v>0</v>
      </c>
      <c r="I16" s="51">
        <f t="shared" si="2"/>
        <v>2.5</v>
      </c>
      <c r="J16" s="23">
        <v>5</v>
      </c>
      <c r="K16" s="47"/>
      <c r="L16" s="31" t="s">
        <v>149</v>
      </c>
      <c r="M16" s="19" t="s">
        <v>150</v>
      </c>
      <c r="N16" s="19" t="s">
        <v>151</v>
      </c>
      <c r="O16" s="23" t="s">
        <v>16</v>
      </c>
      <c r="P16" s="23" t="s">
        <v>17</v>
      </c>
      <c r="Q16" s="23">
        <v>2</v>
      </c>
      <c r="R16" s="23">
        <v>1</v>
      </c>
      <c r="S16" s="23">
        <v>0</v>
      </c>
      <c r="T16" s="51">
        <f t="shared" si="4"/>
        <v>2.5</v>
      </c>
      <c r="U16" s="23">
        <v>6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31" t="s">
        <v>138</v>
      </c>
      <c r="B17" s="19" t="s">
        <v>122</v>
      </c>
      <c r="C17" s="19" t="s">
        <v>142</v>
      </c>
      <c r="D17" s="23" t="s">
        <v>16</v>
      </c>
      <c r="E17" s="23" t="s">
        <v>17</v>
      </c>
      <c r="F17" s="23">
        <v>3</v>
      </c>
      <c r="G17" s="23">
        <v>0</v>
      </c>
      <c r="H17" s="23">
        <v>0</v>
      </c>
      <c r="I17" s="51">
        <f t="shared" si="2"/>
        <v>3</v>
      </c>
      <c r="J17" s="23">
        <v>5</v>
      </c>
      <c r="K17" s="47"/>
      <c r="L17" s="31" t="s">
        <v>152</v>
      </c>
      <c r="M17" s="19" t="s">
        <v>153</v>
      </c>
      <c r="N17" s="19" t="s">
        <v>154</v>
      </c>
      <c r="O17" s="23" t="s">
        <v>16</v>
      </c>
      <c r="P17" s="23" t="s">
        <v>17</v>
      </c>
      <c r="Q17" s="23">
        <v>3</v>
      </c>
      <c r="R17" s="23">
        <v>0</v>
      </c>
      <c r="S17" s="23">
        <v>0</v>
      </c>
      <c r="T17" s="51">
        <f t="shared" si="4"/>
        <v>3</v>
      </c>
      <c r="U17" s="23">
        <v>6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31" t="s">
        <v>141</v>
      </c>
      <c r="B18" s="19" t="s">
        <v>136</v>
      </c>
      <c r="C18" s="19" t="s">
        <v>137</v>
      </c>
      <c r="D18" s="23" t="s">
        <v>16</v>
      </c>
      <c r="E18" s="23" t="s">
        <v>17</v>
      </c>
      <c r="F18" s="23">
        <v>2</v>
      </c>
      <c r="G18" s="23">
        <v>0</v>
      </c>
      <c r="H18" s="23">
        <v>0</v>
      </c>
      <c r="I18" s="50">
        <f t="shared" si="2"/>
        <v>2</v>
      </c>
      <c r="J18" s="23">
        <v>3</v>
      </c>
      <c r="K18" s="18"/>
      <c r="L18" s="31"/>
      <c r="M18" s="19"/>
      <c r="N18" s="19"/>
      <c r="O18" s="23"/>
      <c r="P18" s="23"/>
      <c r="Q18" s="23"/>
      <c r="R18" s="23"/>
      <c r="S18" s="23"/>
      <c r="T18" s="50">
        <f t="shared" si="4"/>
        <v>0</v>
      </c>
      <c r="U18" s="2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35"/>
      <c r="B19" s="36"/>
      <c r="C19" s="36"/>
      <c r="D19" s="53"/>
      <c r="E19" s="36" t="s">
        <v>26</v>
      </c>
      <c r="F19" s="53">
        <f>SUM(F11:F18)</f>
        <v>21</v>
      </c>
      <c r="G19" s="53">
        <f>SUM(G11:G18)</f>
        <v>1</v>
      </c>
      <c r="H19" s="53">
        <f>SUM(H11:H18)</f>
        <v>0</v>
      </c>
      <c r="I19" s="53">
        <f t="shared" si="2"/>
        <v>21.5</v>
      </c>
      <c r="J19" s="53">
        <f>SUM(J11:J18)</f>
        <v>30</v>
      </c>
      <c r="K19" s="33"/>
      <c r="L19" s="35"/>
      <c r="M19" s="36"/>
      <c r="N19" s="36"/>
      <c r="O19" s="53"/>
      <c r="P19" s="36" t="s">
        <v>26</v>
      </c>
      <c r="Q19" s="53">
        <f>SUM(Q11:Q18)</f>
        <v>20</v>
      </c>
      <c r="R19" s="53">
        <f>SUM(R11:R18)</f>
        <v>1</v>
      </c>
      <c r="S19" s="53">
        <f>SUM(S11:S18)</f>
        <v>0</v>
      </c>
      <c r="T19" s="53">
        <f t="shared" si="4"/>
        <v>20.5</v>
      </c>
      <c r="U19" s="53">
        <f>SUM(U11:U18)</f>
        <v>30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35"/>
      <c r="B20" s="37"/>
      <c r="C20" s="37"/>
      <c r="D20" s="38"/>
      <c r="E20" s="37" t="s">
        <v>27</v>
      </c>
      <c r="F20" s="38">
        <f>SUMIF(E11:E18,"=UE",F11:F18)</f>
        <v>4</v>
      </c>
      <c r="G20" s="38">
        <f>SUMIF(E11:E18,"=UE",G11:G18)</f>
        <v>0</v>
      </c>
      <c r="H20" s="38">
        <f>SUMIF(E11:E18,"=UE",H11:H18)</f>
        <v>0</v>
      </c>
      <c r="I20" s="38">
        <f>SUMIF(H11:H18,"=UE",I11:I18)</f>
        <v>0</v>
      </c>
      <c r="J20" s="53">
        <f>SUMIF(E11:E18,"=UE",J11:J18)</f>
        <v>2</v>
      </c>
      <c r="K20" s="33"/>
      <c r="L20" s="35"/>
      <c r="M20" s="37"/>
      <c r="N20" s="37"/>
      <c r="O20" s="38"/>
      <c r="P20" s="37" t="s">
        <v>27</v>
      </c>
      <c r="Q20" s="38">
        <f>SUMIF(P11:P18,"=UE",Q11:Q18)</f>
        <v>4</v>
      </c>
      <c r="R20" s="38">
        <f>SUMIF(P11:P18,"=UE",R11:R18)</f>
        <v>0</v>
      </c>
      <c r="S20" s="38">
        <f>SUMIF(P11:P18,"=UE",S11:S18)</f>
        <v>0</v>
      </c>
      <c r="T20" s="38">
        <f>SUMIF(S11:S18,"=UE",T11:T18)</f>
        <v>0</v>
      </c>
      <c r="U20" s="53">
        <f>SUMIF(P11:P18,"=UE",U11:U18)</f>
        <v>2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39"/>
      <c r="B21" s="40"/>
      <c r="C21" s="40"/>
      <c r="D21" s="41"/>
      <c r="E21" s="40" t="s">
        <v>28</v>
      </c>
      <c r="F21" s="41">
        <f>SUMIF(D11:D18,"=S",F11:F18)</f>
        <v>0</v>
      </c>
      <c r="G21" s="41">
        <f>SUMIF(D11:D18,"=S",G11:G18)</f>
        <v>0</v>
      </c>
      <c r="H21" s="41">
        <f>SUMIF(D11:D18,"=S",H11:H18)</f>
        <v>0</v>
      </c>
      <c r="I21" s="41">
        <f>SUMIF(D11:D18,"=S",I11:I18)</f>
        <v>0</v>
      </c>
      <c r="J21" s="42">
        <f>SUMIF(D11:D18,"=S",J11:J18)</f>
        <v>0</v>
      </c>
      <c r="K21" s="33"/>
      <c r="L21" s="39"/>
      <c r="M21" s="40"/>
      <c r="N21" s="40"/>
      <c r="O21" s="41"/>
      <c r="P21" s="40" t="s">
        <v>28</v>
      </c>
      <c r="Q21" s="41">
        <f>SUMIF(O11:O18,"=S",Q11:Q18)</f>
        <v>0</v>
      </c>
      <c r="R21" s="41">
        <f>SUMIF(O11:O18,"=S",R11:R18)</f>
        <v>0</v>
      </c>
      <c r="S21" s="41">
        <f>SUMIF(O11:O18,"=S",S11:S18)</f>
        <v>0</v>
      </c>
      <c r="T21" s="41">
        <f>SUMIF(O11:O18,"=S",T11:T18)</f>
        <v>0</v>
      </c>
      <c r="U21" s="42">
        <f>SUMIF(O11:O18,"=S",U11:U18)</f>
        <v>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43"/>
      <c r="B22" s="44"/>
      <c r="C22" s="44"/>
      <c r="D22" s="45"/>
      <c r="E22" s="44" t="s">
        <v>29</v>
      </c>
      <c r="F22" s="45">
        <f>SUMIF(D11:D18,"=ÜS",F11:F18)</f>
        <v>0</v>
      </c>
      <c r="G22" s="45">
        <f>SUMIF(D11:D18,"=ÜS",G11:G18)</f>
        <v>0</v>
      </c>
      <c r="H22" s="45">
        <f>SUMIF(D11:D18,"=ÜS",H11:H18)</f>
        <v>0</v>
      </c>
      <c r="I22" s="45">
        <f>SUMIF(D11:D18,"=ÜS",I11:I18)</f>
        <v>0</v>
      </c>
      <c r="J22" s="46">
        <f>SUMIF(D11:D18,"=ÜS",J11:J18)</f>
        <v>0</v>
      </c>
      <c r="K22" s="33"/>
      <c r="L22" s="43"/>
      <c r="M22" s="44"/>
      <c r="N22" s="44"/>
      <c r="O22" s="45"/>
      <c r="P22" s="44" t="s">
        <v>29</v>
      </c>
      <c r="Q22" s="45">
        <f>SUMIF(O11:O18,"=ÜS",Q11:Q18)</f>
        <v>0</v>
      </c>
      <c r="R22" s="45">
        <f>SUMIF(O11:O18,"=ÜS",R11:R18)</f>
        <v>0</v>
      </c>
      <c r="S22" s="45">
        <f>SUMIF(O11:O18,"=ÜS",S11:S18)</f>
        <v>0</v>
      </c>
      <c r="T22" s="45">
        <f>SUMIF(O11:O18,"=ÜS",T11:T18)</f>
        <v>0</v>
      </c>
      <c r="U22" s="46">
        <f>SUMIF(O11:O18,"=ÜS",U11:U18)</f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32.1" customHeight="1" x14ac:dyDescent="0.2">
      <c r="A23" s="115" t="s">
        <v>30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118" t="s">
        <v>31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24"/>
      <c r="L24" s="118" t="s">
        <v>32</v>
      </c>
      <c r="M24" s="119"/>
      <c r="N24" s="119"/>
      <c r="O24" s="119"/>
      <c r="P24" s="119"/>
      <c r="Q24" s="119"/>
      <c r="R24" s="119"/>
      <c r="S24" s="119"/>
      <c r="T24" s="119"/>
      <c r="U24" s="119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32.1" customHeight="1" x14ac:dyDescent="0.2">
      <c r="A25" s="34" t="s">
        <v>6</v>
      </c>
      <c r="B25" s="30" t="s">
        <v>7</v>
      </c>
      <c r="C25" s="28" t="s">
        <v>47</v>
      </c>
      <c r="D25" s="29" t="s">
        <v>8</v>
      </c>
      <c r="E25" s="25" t="s">
        <v>9</v>
      </c>
      <c r="F25" s="53" t="s">
        <v>10</v>
      </c>
      <c r="G25" s="53" t="s">
        <v>11</v>
      </c>
      <c r="H25" s="53" t="s">
        <v>12</v>
      </c>
      <c r="I25" s="53" t="s">
        <v>13</v>
      </c>
      <c r="J25" s="53" t="s">
        <v>14</v>
      </c>
      <c r="K25" s="26"/>
      <c r="L25" s="34" t="s">
        <v>6</v>
      </c>
      <c r="M25" s="30" t="s">
        <v>7</v>
      </c>
      <c r="N25" s="28" t="s">
        <v>47</v>
      </c>
      <c r="O25" s="29" t="s">
        <v>8</v>
      </c>
      <c r="P25" s="25" t="s">
        <v>9</v>
      </c>
      <c r="Q25" s="53" t="s">
        <v>10</v>
      </c>
      <c r="R25" s="53" t="s">
        <v>11</v>
      </c>
      <c r="S25" s="53" t="s">
        <v>12</v>
      </c>
      <c r="T25" s="53" t="s">
        <v>13</v>
      </c>
      <c r="U25" s="53" t="s">
        <v>14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88" t="s">
        <v>96</v>
      </c>
      <c r="B26" s="89" t="s">
        <v>22</v>
      </c>
      <c r="C26" s="89" t="s">
        <v>82</v>
      </c>
      <c r="D26" s="23" t="s">
        <v>20</v>
      </c>
      <c r="E26" s="23" t="s">
        <v>19</v>
      </c>
      <c r="F26" s="23">
        <v>2</v>
      </c>
      <c r="G26" s="23">
        <v>0</v>
      </c>
      <c r="H26" s="23">
        <v>0</v>
      </c>
      <c r="I26" s="50">
        <f t="shared" ref="I26:I27" si="5">F26+(G26+H26)/2</f>
        <v>2</v>
      </c>
      <c r="J26" s="23">
        <v>1</v>
      </c>
      <c r="K26" s="1"/>
      <c r="L26" s="31" t="s">
        <v>125</v>
      </c>
      <c r="M26" s="19" t="s">
        <v>23</v>
      </c>
      <c r="N26" s="19" t="s">
        <v>84</v>
      </c>
      <c r="O26" s="23" t="s">
        <v>20</v>
      </c>
      <c r="P26" s="23" t="s">
        <v>19</v>
      </c>
      <c r="Q26" s="23">
        <v>2</v>
      </c>
      <c r="R26" s="23">
        <v>0</v>
      </c>
      <c r="S26" s="23">
        <v>0</v>
      </c>
      <c r="T26" s="50">
        <f t="shared" ref="T26:T27" si="6">Q26+(R26+S26)/2</f>
        <v>2</v>
      </c>
      <c r="U26" s="23">
        <v>1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1" t="s">
        <v>123</v>
      </c>
      <c r="B27" s="19" t="s">
        <v>124</v>
      </c>
      <c r="C27" s="19" t="s">
        <v>157</v>
      </c>
      <c r="D27" s="23" t="s">
        <v>16</v>
      </c>
      <c r="E27" s="23" t="s">
        <v>17</v>
      </c>
      <c r="F27" s="23">
        <v>3</v>
      </c>
      <c r="G27" s="23">
        <v>0</v>
      </c>
      <c r="H27" s="23">
        <v>0</v>
      </c>
      <c r="I27" s="50">
        <f t="shared" si="5"/>
        <v>3</v>
      </c>
      <c r="J27" s="23">
        <v>5</v>
      </c>
      <c r="K27" s="32"/>
      <c r="L27" s="31" t="s">
        <v>175</v>
      </c>
      <c r="M27" s="19" t="s">
        <v>310</v>
      </c>
      <c r="N27" s="19" t="s">
        <v>311</v>
      </c>
      <c r="O27" s="23" t="s">
        <v>16</v>
      </c>
      <c r="P27" s="23" t="s">
        <v>19</v>
      </c>
      <c r="Q27" s="23">
        <v>3</v>
      </c>
      <c r="R27" s="23">
        <v>0</v>
      </c>
      <c r="S27" s="23">
        <v>0</v>
      </c>
      <c r="T27" s="50">
        <f t="shared" si="6"/>
        <v>3</v>
      </c>
      <c r="U27" s="23">
        <v>4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1" t="s">
        <v>158</v>
      </c>
      <c r="B28" s="19" t="s">
        <v>159</v>
      </c>
      <c r="C28" s="19" t="s">
        <v>160</v>
      </c>
      <c r="D28" s="23" t="s">
        <v>16</v>
      </c>
      <c r="E28" s="23" t="s">
        <v>17</v>
      </c>
      <c r="F28" s="23">
        <v>3</v>
      </c>
      <c r="G28" s="93">
        <v>0</v>
      </c>
      <c r="H28" s="93">
        <v>0</v>
      </c>
      <c r="I28" s="51">
        <f t="shared" ref="I28:I33" si="7">F28+(G28+H28)/2</f>
        <v>3</v>
      </c>
      <c r="J28" s="23">
        <v>4</v>
      </c>
      <c r="K28" s="1"/>
      <c r="L28" s="31" t="s">
        <v>178</v>
      </c>
      <c r="M28" s="19" t="s">
        <v>176</v>
      </c>
      <c r="N28" s="19" t="s">
        <v>177</v>
      </c>
      <c r="O28" s="23" t="s">
        <v>16</v>
      </c>
      <c r="P28" s="23" t="s">
        <v>17</v>
      </c>
      <c r="Q28" s="23">
        <v>3</v>
      </c>
      <c r="R28" s="23">
        <v>0</v>
      </c>
      <c r="S28" s="23">
        <v>0</v>
      </c>
      <c r="T28" s="51">
        <f t="shared" ref="T28:T33" si="8">Q28+(R28+S28)/2</f>
        <v>3</v>
      </c>
      <c r="U28" s="23">
        <v>4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31" t="s">
        <v>161</v>
      </c>
      <c r="B29" s="19" t="s">
        <v>162</v>
      </c>
      <c r="C29" s="19" t="s">
        <v>163</v>
      </c>
      <c r="D29" s="23" t="s">
        <v>16</v>
      </c>
      <c r="E29" s="23" t="s">
        <v>17</v>
      </c>
      <c r="F29" s="23">
        <v>3</v>
      </c>
      <c r="G29" s="23">
        <v>1</v>
      </c>
      <c r="H29" s="23">
        <v>0</v>
      </c>
      <c r="I29" s="51">
        <f t="shared" si="7"/>
        <v>3.5</v>
      </c>
      <c r="J29" s="23">
        <v>6</v>
      </c>
      <c r="K29" s="1"/>
      <c r="L29" s="31" t="s">
        <v>181</v>
      </c>
      <c r="M29" s="19" t="s">
        <v>179</v>
      </c>
      <c r="N29" s="19" t="s">
        <v>180</v>
      </c>
      <c r="O29" s="23" t="s">
        <v>16</v>
      </c>
      <c r="P29" s="23" t="s">
        <v>17</v>
      </c>
      <c r="Q29" s="23">
        <v>3</v>
      </c>
      <c r="R29" s="23">
        <v>0</v>
      </c>
      <c r="S29" s="23">
        <v>0</v>
      </c>
      <c r="T29" s="51">
        <f t="shared" si="8"/>
        <v>3</v>
      </c>
      <c r="U29" s="23">
        <v>4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.95" customHeight="1" x14ac:dyDescent="0.2">
      <c r="A30" s="31" t="s">
        <v>164</v>
      </c>
      <c r="B30" s="19" t="s">
        <v>165</v>
      </c>
      <c r="C30" s="19" t="s">
        <v>166</v>
      </c>
      <c r="D30" s="23" t="s">
        <v>16</v>
      </c>
      <c r="E30" s="23" t="s">
        <v>17</v>
      </c>
      <c r="F30" s="23">
        <v>3</v>
      </c>
      <c r="G30" s="23">
        <v>0</v>
      </c>
      <c r="H30" s="23">
        <v>0</v>
      </c>
      <c r="I30" s="51">
        <f t="shared" si="7"/>
        <v>3</v>
      </c>
      <c r="J30" s="23">
        <v>4</v>
      </c>
      <c r="K30" s="1"/>
      <c r="L30" s="31" t="s">
        <v>184</v>
      </c>
      <c r="M30" s="19" t="s">
        <v>182</v>
      </c>
      <c r="N30" s="19" t="s">
        <v>183</v>
      </c>
      <c r="O30" s="23" t="s">
        <v>16</v>
      </c>
      <c r="P30" s="23" t="s">
        <v>17</v>
      </c>
      <c r="Q30" s="23">
        <v>4</v>
      </c>
      <c r="R30" s="23">
        <v>0</v>
      </c>
      <c r="S30" s="23">
        <v>0</v>
      </c>
      <c r="T30" s="51">
        <f t="shared" si="8"/>
        <v>4</v>
      </c>
      <c r="U30" s="23">
        <v>6</v>
      </c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31" t="s">
        <v>167</v>
      </c>
      <c r="B31" s="19" t="s">
        <v>168</v>
      </c>
      <c r="C31" s="19" t="s">
        <v>317</v>
      </c>
      <c r="D31" s="23" t="s">
        <v>16</v>
      </c>
      <c r="E31" s="23" t="s">
        <v>17</v>
      </c>
      <c r="F31" s="23">
        <v>3</v>
      </c>
      <c r="G31" s="23">
        <v>0</v>
      </c>
      <c r="H31" s="23">
        <v>0</v>
      </c>
      <c r="I31" s="51">
        <f t="shared" si="7"/>
        <v>3</v>
      </c>
      <c r="J31" s="23">
        <v>4</v>
      </c>
      <c r="K31" s="1"/>
      <c r="L31" s="31" t="s">
        <v>186</v>
      </c>
      <c r="M31" s="19" t="s">
        <v>304</v>
      </c>
      <c r="N31" s="19" t="s">
        <v>185</v>
      </c>
      <c r="O31" s="23" t="s">
        <v>16</v>
      </c>
      <c r="P31" s="23" t="s">
        <v>17</v>
      </c>
      <c r="Q31" s="23">
        <v>3</v>
      </c>
      <c r="R31" s="23">
        <v>0</v>
      </c>
      <c r="S31" s="23">
        <v>0</v>
      </c>
      <c r="T31" s="51">
        <f t="shared" si="8"/>
        <v>3</v>
      </c>
      <c r="U31" s="23">
        <v>5</v>
      </c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.95" customHeight="1" x14ac:dyDescent="0.2">
      <c r="A32" s="31" t="s">
        <v>169</v>
      </c>
      <c r="B32" s="19" t="s">
        <v>170</v>
      </c>
      <c r="C32" s="19" t="s">
        <v>171</v>
      </c>
      <c r="D32" s="23" t="s">
        <v>16</v>
      </c>
      <c r="E32" s="23" t="s">
        <v>17</v>
      </c>
      <c r="F32" s="23">
        <v>0</v>
      </c>
      <c r="G32" s="23">
        <v>0</v>
      </c>
      <c r="H32" s="23">
        <v>2</v>
      </c>
      <c r="I32" s="51">
        <f t="shared" si="7"/>
        <v>1</v>
      </c>
      <c r="J32" s="23">
        <v>2</v>
      </c>
      <c r="K32" s="1"/>
      <c r="L32" s="31" t="s">
        <v>189</v>
      </c>
      <c r="M32" s="19" t="s">
        <v>187</v>
      </c>
      <c r="N32" s="19" t="s">
        <v>188</v>
      </c>
      <c r="O32" s="23" t="s">
        <v>16</v>
      </c>
      <c r="P32" s="23" t="s">
        <v>17</v>
      </c>
      <c r="Q32" s="23">
        <v>3</v>
      </c>
      <c r="R32" s="23">
        <v>0</v>
      </c>
      <c r="S32" s="23">
        <v>0</v>
      </c>
      <c r="T32" s="51">
        <f t="shared" si="8"/>
        <v>3</v>
      </c>
      <c r="U32" s="23">
        <v>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31" t="s">
        <v>172</v>
      </c>
      <c r="B33" s="22" t="s">
        <v>173</v>
      </c>
      <c r="C33" s="22" t="s">
        <v>174</v>
      </c>
      <c r="D33" s="23" t="s">
        <v>16</v>
      </c>
      <c r="E33" s="23" t="s">
        <v>17</v>
      </c>
      <c r="F33" s="23">
        <v>3</v>
      </c>
      <c r="G33" s="23">
        <v>0</v>
      </c>
      <c r="H33" s="23">
        <v>0</v>
      </c>
      <c r="I33" s="50">
        <f t="shared" si="7"/>
        <v>3</v>
      </c>
      <c r="J33" s="23">
        <v>4</v>
      </c>
      <c r="K33" s="1"/>
      <c r="L33" s="31" t="s">
        <v>312</v>
      </c>
      <c r="M33" s="22" t="s">
        <v>190</v>
      </c>
      <c r="N33" s="22" t="s">
        <v>191</v>
      </c>
      <c r="O33" s="23" t="s">
        <v>16</v>
      </c>
      <c r="P33" s="23" t="s">
        <v>17</v>
      </c>
      <c r="Q33" s="23">
        <v>0</v>
      </c>
      <c r="R33" s="23">
        <v>0</v>
      </c>
      <c r="S33" s="23">
        <v>2</v>
      </c>
      <c r="T33" s="50">
        <f t="shared" si="8"/>
        <v>1</v>
      </c>
      <c r="U33" s="23">
        <v>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35"/>
      <c r="B34" s="36"/>
      <c r="C34" s="36"/>
      <c r="D34" s="53"/>
      <c r="E34" s="36" t="s">
        <v>26</v>
      </c>
      <c r="F34" s="53">
        <f>SUM(F26:F33)</f>
        <v>20</v>
      </c>
      <c r="G34" s="53">
        <f>SUM(G26:G33)</f>
        <v>1</v>
      </c>
      <c r="H34" s="53">
        <f>SUM(H26:H33)</f>
        <v>2</v>
      </c>
      <c r="I34" s="53">
        <f>F34+(G34+H34)/2</f>
        <v>21.5</v>
      </c>
      <c r="J34" s="53">
        <f>SUM(J26:J33)</f>
        <v>30</v>
      </c>
      <c r="K34" s="27"/>
      <c r="L34" s="35"/>
      <c r="M34" s="36"/>
      <c r="N34" s="36"/>
      <c r="O34" s="53"/>
      <c r="P34" s="36" t="s">
        <v>26</v>
      </c>
      <c r="Q34" s="53">
        <f>SUM(Q26:Q33)</f>
        <v>21</v>
      </c>
      <c r="R34" s="53">
        <f>SUM(R26:R33)</f>
        <v>0</v>
      </c>
      <c r="S34" s="53">
        <f>SUM(S26:S33)</f>
        <v>2</v>
      </c>
      <c r="T34" s="53">
        <f>Q34+(R34+S34)/2</f>
        <v>22</v>
      </c>
      <c r="U34" s="53">
        <f>SUM(U26:U33)</f>
        <v>30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35"/>
      <c r="B35" s="37"/>
      <c r="C35" s="37"/>
      <c r="D35" s="38"/>
      <c r="E35" s="37" t="s">
        <v>27</v>
      </c>
      <c r="F35" s="38">
        <f>SUMIF(E26:E33,"=UE",F26:F33)</f>
        <v>2</v>
      </c>
      <c r="G35" s="38">
        <f>SUMIF(E26:E33,"=UE",G26:G33)</f>
        <v>0</v>
      </c>
      <c r="H35" s="38">
        <f>SUMIF(E26:E33,"=UE",H26:H33)</f>
        <v>0</v>
      </c>
      <c r="I35" s="38">
        <f>SUMIF(H26:H33,"=UE",I26:I33)</f>
        <v>0</v>
      </c>
      <c r="J35" s="53">
        <f>SUMIF(E26:E33,"=UE",J26:J33)</f>
        <v>1</v>
      </c>
      <c r="K35" s="27"/>
      <c r="L35" s="35"/>
      <c r="M35" s="37"/>
      <c r="N35" s="37"/>
      <c r="O35" s="38"/>
      <c r="P35" s="37" t="s">
        <v>27</v>
      </c>
      <c r="Q35" s="38">
        <f>SUMIF(P26:P33,"=UE",Q26:Q33)</f>
        <v>5</v>
      </c>
      <c r="R35" s="38">
        <f>SUMIF(P26:P33,"=UE",R26:R33)</f>
        <v>0</v>
      </c>
      <c r="S35" s="38">
        <f>SUMIF(P26:P33,"=UE",S26:S33)</f>
        <v>0</v>
      </c>
      <c r="T35" s="38">
        <f>SUMIF(S26:S33,"=UE",T26:T33)</f>
        <v>0</v>
      </c>
      <c r="U35" s="53">
        <f>SUMIF(P26:P33,"=UE",U26:U33)</f>
        <v>5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39"/>
      <c r="B36" s="40"/>
      <c r="C36" s="40"/>
      <c r="D36" s="41"/>
      <c r="E36" s="40" t="s">
        <v>28</v>
      </c>
      <c r="F36" s="41">
        <f>SUMIF(D26:D33,"=S",F26:F33)</f>
        <v>0</v>
      </c>
      <c r="G36" s="41">
        <f>SUMIF(D26:D33,"=S",G26:G33)</f>
        <v>0</v>
      </c>
      <c r="H36" s="41">
        <f>SUMIF(D26:D33,"=S",H26:H33)</f>
        <v>0</v>
      </c>
      <c r="I36" s="41">
        <f>SUMIF(D26:D33,"=S",I26:I33)</f>
        <v>0</v>
      </c>
      <c r="J36" s="42">
        <f>SUMIF(D26:D33,"=S",J26:J33)</f>
        <v>0</v>
      </c>
      <c r="K36" s="27"/>
      <c r="L36" s="39"/>
      <c r="M36" s="40"/>
      <c r="N36" s="40"/>
      <c r="O36" s="41"/>
      <c r="P36" s="40" t="s">
        <v>28</v>
      </c>
      <c r="Q36" s="41">
        <f>SUMIF(O26:O33,"=S",Q26:Q33)</f>
        <v>0</v>
      </c>
      <c r="R36" s="41">
        <f>SUMIF(O26:O33,"=S",R26:R33)</f>
        <v>0</v>
      </c>
      <c r="S36" s="41">
        <f>SUMIF(O26:O33,"=S",S26:S33)</f>
        <v>0</v>
      </c>
      <c r="T36" s="41">
        <f>SUMIF(O26:O33,"=S",T26:T33)</f>
        <v>0</v>
      </c>
      <c r="U36" s="42">
        <f>SUMIF(O26:O33,"=S",U26:U33)</f>
        <v>0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43"/>
      <c r="B37" s="44"/>
      <c r="C37" s="44"/>
      <c r="D37" s="45"/>
      <c r="E37" s="44" t="s">
        <v>29</v>
      </c>
      <c r="F37" s="45">
        <f>SUMIF(D26:D33,"=ÜS",F26:F33)</f>
        <v>0</v>
      </c>
      <c r="G37" s="45">
        <f>SUMIF(D26:D33,"=ÜS",G26:G33)</f>
        <v>0</v>
      </c>
      <c r="H37" s="45">
        <f>SUMIF(D26:D33,"=ÜS",H26:H33)</f>
        <v>0</v>
      </c>
      <c r="I37" s="45">
        <f>SUMIF(D26:D33,"=ÜS",I26:I33)</f>
        <v>0</v>
      </c>
      <c r="J37" s="46">
        <f>SUMIF(D26:D33,"=ÜS",J26:J33)</f>
        <v>0</v>
      </c>
      <c r="K37" s="33"/>
      <c r="L37" s="43"/>
      <c r="M37" s="44"/>
      <c r="N37" s="44"/>
      <c r="O37" s="45"/>
      <c r="P37" s="44" t="s">
        <v>29</v>
      </c>
      <c r="Q37" s="45">
        <f>SUMIF(O26:O33,"=ÜS",Q26:Q33)</f>
        <v>0</v>
      </c>
      <c r="R37" s="45">
        <f>SUMIF(O26:O33,"=ÜS",R26:R33)</f>
        <v>0</v>
      </c>
      <c r="S37" s="45">
        <f>SUMIF(O26:O33,"=ÜS",S26:S33)</f>
        <v>0</v>
      </c>
      <c r="T37" s="45">
        <f>SUMIF(O26:O33,"=ÜS",T26:T33)</f>
        <v>0</v>
      </c>
      <c r="U37" s="46">
        <f>SUMIF(O26:O33,"=ÜS",U26:U33)</f>
        <v>0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32.1" customHeight="1" x14ac:dyDescent="0.2">
      <c r="A38" s="115" t="s">
        <v>35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118" t="s">
        <v>36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24"/>
      <c r="L39" s="118" t="s">
        <v>37</v>
      </c>
      <c r="M39" s="119"/>
      <c r="N39" s="119"/>
      <c r="O39" s="119"/>
      <c r="P39" s="119"/>
      <c r="Q39" s="119"/>
      <c r="R39" s="119"/>
      <c r="S39" s="119"/>
      <c r="T39" s="119"/>
      <c r="U39" s="119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32.1" customHeight="1" x14ac:dyDescent="0.2">
      <c r="A40" s="34" t="s">
        <v>6</v>
      </c>
      <c r="B40" s="30" t="s">
        <v>7</v>
      </c>
      <c r="C40" s="28" t="s">
        <v>47</v>
      </c>
      <c r="D40" s="29" t="s">
        <v>8</v>
      </c>
      <c r="E40" s="25" t="s">
        <v>9</v>
      </c>
      <c r="F40" s="53" t="s">
        <v>10</v>
      </c>
      <c r="G40" s="53" t="s">
        <v>11</v>
      </c>
      <c r="H40" s="53" t="s">
        <v>12</v>
      </c>
      <c r="I40" s="53" t="s">
        <v>13</v>
      </c>
      <c r="J40" s="53" t="s">
        <v>14</v>
      </c>
      <c r="K40" s="26"/>
      <c r="L40" s="34" t="s">
        <v>6</v>
      </c>
      <c r="M40" s="30" t="s">
        <v>7</v>
      </c>
      <c r="N40" s="28" t="s">
        <v>47</v>
      </c>
      <c r="O40" s="29" t="s">
        <v>8</v>
      </c>
      <c r="P40" s="25" t="s">
        <v>9</v>
      </c>
      <c r="Q40" s="53" t="s">
        <v>10</v>
      </c>
      <c r="R40" s="53" t="s">
        <v>11</v>
      </c>
      <c r="S40" s="53" t="s">
        <v>12</v>
      </c>
      <c r="T40" s="53" t="s">
        <v>13</v>
      </c>
      <c r="U40" s="53" t="s">
        <v>14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A41" s="31" t="s">
        <v>192</v>
      </c>
      <c r="B41" s="19" t="s">
        <v>193</v>
      </c>
      <c r="C41" s="19" t="s">
        <v>305</v>
      </c>
      <c r="D41" s="23" t="s">
        <v>16</v>
      </c>
      <c r="E41" s="23" t="s">
        <v>17</v>
      </c>
      <c r="F41" s="23">
        <v>3</v>
      </c>
      <c r="G41" s="23">
        <v>0</v>
      </c>
      <c r="H41" s="23">
        <v>0</v>
      </c>
      <c r="I41" s="50">
        <f t="shared" ref="I41:I49" si="9">F41+(G41+H41)/2</f>
        <v>3</v>
      </c>
      <c r="J41" s="23">
        <v>4</v>
      </c>
      <c r="K41" s="1"/>
      <c r="L41" s="100" t="s">
        <v>209</v>
      </c>
      <c r="M41" s="97" t="s">
        <v>210</v>
      </c>
      <c r="N41" s="97" t="s">
        <v>211</v>
      </c>
      <c r="O41" s="98" t="s">
        <v>16</v>
      </c>
      <c r="P41" s="98" t="s">
        <v>17</v>
      </c>
      <c r="Q41" s="98">
        <v>3</v>
      </c>
      <c r="R41" s="98">
        <v>0</v>
      </c>
      <c r="S41" s="98">
        <v>0</v>
      </c>
      <c r="T41" s="50">
        <f t="shared" ref="T41:T49" si="10">Q41+(R41+S41)/2</f>
        <v>3</v>
      </c>
      <c r="U41" s="23">
        <v>5</v>
      </c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31" t="s">
        <v>194</v>
      </c>
      <c r="B42" s="19" t="s">
        <v>195</v>
      </c>
      <c r="C42" s="19" t="s">
        <v>196</v>
      </c>
      <c r="D42" s="23" t="s">
        <v>16</v>
      </c>
      <c r="E42" s="23" t="s">
        <v>17</v>
      </c>
      <c r="F42" s="23">
        <v>3</v>
      </c>
      <c r="G42" s="23">
        <v>0</v>
      </c>
      <c r="H42" s="23">
        <v>0</v>
      </c>
      <c r="I42" s="50">
        <f t="shared" si="9"/>
        <v>3</v>
      </c>
      <c r="J42" s="23">
        <v>4</v>
      </c>
      <c r="K42" s="1"/>
      <c r="L42" s="100" t="s">
        <v>212</v>
      </c>
      <c r="M42" s="97" t="s">
        <v>213</v>
      </c>
      <c r="N42" s="97" t="s">
        <v>306</v>
      </c>
      <c r="O42" s="98" t="s">
        <v>16</v>
      </c>
      <c r="P42" s="98" t="s">
        <v>17</v>
      </c>
      <c r="Q42" s="98">
        <v>3</v>
      </c>
      <c r="R42" s="98">
        <v>0</v>
      </c>
      <c r="S42" s="98">
        <v>0</v>
      </c>
      <c r="T42" s="50">
        <f t="shared" si="10"/>
        <v>3</v>
      </c>
      <c r="U42" s="23">
        <v>4</v>
      </c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31" t="s">
        <v>197</v>
      </c>
      <c r="B43" s="19" t="s">
        <v>198</v>
      </c>
      <c r="C43" s="19" t="s">
        <v>199</v>
      </c>
      <c r="D43" s="23" t="s">
        <v>16</v>
      </c>
      <c r="E43" s="23" t="s">
        <v>17</v>
      </c>
      <c r="F43" s="23">
        <v>3</v>
      </c>
      <c r="G43" s="23">
        <v>0</v>
      </c>
      <c r="H43" s="23">
        <v>0</v>
      </c>
      <c r="I43" s="51">
        <f t="shared" si="9"/>
        <v>3</v>
      </c>
      <c r="J43" s="23">
        <v>5</v>
      </c>
      <c r="K43" s="1"/>
      <c r="L43" s="100" t="s">
        <v>214</v>
      </c>
      <c r="M43" s="97" t="s">
        <v>215</v>
      </c>
      <c r="N43" s="97" t="s">
        <v>216</v>
      </c>
      <c r="O43" s="98" t="s">
        <v>16</v>
      </c>
      <c r="P43" s="98" t="s">
        <v>19</v>
      </c>
      <c r="Q43" s="98">
        <v>3</v>
      </c>
      <c r="R43" s="98">
        <v>0</v>
      </c>
      <c r="S43" s="98">
        <v>0</v>
      </c>
      <c r="T43" s="51">
        <f t="shared" si="10"/>
        <v>3</v>
      </c>
      <c r="U43" s="23">
        <v>4</v>
      </c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31" t="s">
        <v>200</v>
      </c>
      <c r="B44" s="19" t="s">
        <v>201</v>
      </c>
      <c r="C44" s="19" t="s">
        <v>202</v>
      </c>
      <c r="D44" s="23" t="s">
        <v>16</v>
      </c>
      <c r="E44" s="23" t="s">
        <v>17</v>
      </c>
      <c r="F44" s="23">
        <v>3</v>
      </c>
      <c r="G44" s="23">
        <v>0</v>
      </c>
      <c r="H44" s="23">
        <v>0</v>
      </c>
      <c r="I44" s="51">
        <f t="shared" si="9"/>
        <v>3</v>
      </c>
      <c r="J44" s="23">
        <v>5</v>
      </c>
      <c r="K44" s="1"/>
      <c r="L44" s="100" t="s">
        <v>217</v>
      </c>
      <c r="M44" s="97" t="s">
        <v>218</v>
      </c>
      <c r="N44" s="97" t="s">
        <v>219</v>
      </c>
      <c r="O44" s="98" t="s">
        <v>16</v>
      </c>
      <c r="P44" s="98" t="s">
        <v>17</v>
      </c>
      <c r="Q44" s="98">
        <v>3</v>
      </c>
      <c r="R44" s="98">
        <v>0</v>
      </c>
      <c r="S44" s="98">
        <v>0</v>
      </c>
      <c r="T44" s="51">
        <f t="shared" si="10"/>
        <v>3</v>
      </c>
      <c r="U44" s="23">
        <v>5</v>
      </c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31" t="s">
        <v>203</v>
      </c>
      <c r="B45" s="19" t="s">
        <v>204</v>
      </c>
      <c r="C45" s="19" t="s">
        <v>205</v>
      </c>
      <c r="D45" s="23" t="s">
        <v>16</v>
      </c>
      <c r="E45" s="23" t="s">
        <v>17</v>
      </c>
      <c r="F45" s="23">
        <v>3</v>
      </c>
      <c r="G45" s="23">
        <v>0</v>
      </c>
      <c r="H45" s="23">
        <v>0</v>
      </c>
      <c r="I45" s="51">
        <f t="shared" si="9"/>
        <v>3</v>
      </c>
      <c r="J45" s="23">
        <v>4</v>
      </c>
      <c r="K45" s="1"/>
      <c r="L45" s="100" t="s">
        <v>220</v>
      </c>
      <c r="M45" s="19" t="s">
        <v>235</v>
      </c>
      <c r="N45" s="19" t="s">
        <v>379</v>
      </c>
      <c r="O45" s="98" t="s">
        <v>16</v>
      </c>
      <c r="P45" s="98" t="s">
        <v>17</v>
      </c>
      <c r="Q45" s="98">
        <v>3</v>
      </c>
      <c r="R45" s="98">
        <v>0</v>
      </c>
      <c r="S45" s="98">
        <v>0</v>
      </c>
      <c r="T45" s="51">
        <f t="shared" si="10"/>
        <v>3</v>
      </c>
      <c r="U45" s="23">
        <v>4</v>
      </c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31" t="s">
        <v>206</v>
      </c>
      <c r="B46" s="19" t="s">
        <v>207</v>
      </c>
      <c r="C46" s="19" t="s">
        <v>208</v>
      </c>
      <c r="D46" s="23" t="s">
        <v>16</v>
      </c>
      <c r="E46" s="23" t="s">
        <v>17</v>
      </c>
      <c r="F46" s="23">
        <v>0</v>
      </c>
      <c r="G46" s="23">
        <v>0</v>
      </c>
      <c r="H46" s="23">
        <v>2</v>
      </c>
      <c r="I46" s="51">
        <f t="shared" si="9"/>
        <v>1</v>
      </c>
      <c r="J46" s="23">
        <v>2</v>
      </c>
      <c r="K46" s="1"/>
      <c r="L46" s="100" t="s">
        <v>223</v>
      </c>
      <c r="M46" s="97" t="s">
        <v>224</v>
      </c>
      <c r="N46" s="97" t="s">
        <v>225</v>
      </c>
      <c r="O46" s="98" t="s">
        <v>16</v>
      </c>
      <c r="P46" s="98" t="s">
        <v>17</v>
      </c>
      <c r="Q46" s="98">
        <v>0</v>
      </c>
      <c r="R46" s="98">
        <v>0</v>
      </c>
      <c r="S46" s="98">
        <v>2</v>
      </c>
      <c r="T46" s="51">
        <f t="shared" ref="T46" si="11">Q46+(R46+S46)/2</f>
        <v>1</v>
      </c>
      <c r="U46" s="23">
        <v>2</v>
      </c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31"/>
      <c r="B47" s="94" t="s">
        <v>318</v>
      </c>
      <c r="C47" s="94" t="s">
        <v>320</v>
      </c>
      <c r="D47" s="95" t="s">
        <v>18</v>
      </c>
      <c r="E47" s="95" t="s">
        <v>17</v>
      </c>
      <c r="F47" s="95">
        <v>2</v>
      </c>
      <c r="G47" s="95">
        <v>0</v>
      </c>
      <c r="H47" s="23">
        <v>0</v>
      </c>
      <c r="I47" s="51">
        <f t="shared" si="9"/>
        <v>2</v>
      </c>
      <c r="J47" s="23">
        <v>3</v>
      </c>
      <c r="K47" s="1"/>
      <c r="L47" s="100"/>
      <c r="M47" s="94" t="s">
        <v>319</v>
      </c>
      <c r="N47" s="94" t="s">
        <v>321</v>
      </c>
      <c r="O47" s="98" t="s">
        <v>18</v>
      </c>
      <c r="P47" s="98" t="s">
        <v>17</v>
      </c>
      <c r="Q47" s="98">
        <v>2</v>
      </c>
      <c r="R47" s="98">
        <v>0</v>
      </c>
      <c r="S47" s="98">
        <v>0</v>
      </c>
      <c r="T47" s="51">
        <f t="shared" si="10"/>
        <v>2</v>
      </c>
      <c r="U47" s="23">
        <v>3</v>
      </c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1"/>
      <c r="B48" s="96" t="s">
        <v>375</v>
      </c>
      <c r="C48" s="96" t="s">
        <v>376</v>
      </c>
      <c r="D48" s="95" t="s">
        <v>21</v>
      </c>
      <c r="E48" s="95" t="s">
        <v>19</v>
      </c>
      <c r="F48" s="95">
        <v>2</v>
      </c>
      <c r="G48" s="95">
        <v>0</v>
      </c>
      <c r="H48" s="23">
        <v>0</v>
      </c>
      <c r="I48" s="50">
        <f t="shared" si="9"/>
        <v>2</v>
      </c>
      <c r="J48" s="23">
        <v>3</v>
      </c>
      <c r="K48" s="1"/>
      <c r="L48" s="100"/>
      <c r="M48" s="99" t="s">
        <v>333</v>
      </c>
      <c r="N48" s="99" t="s">
        <v>332</v>
      </c>
      <c r="O48" s="98" t="s">
        <v>21</v>
      </c>
      <c r="P48" s="98" t="s">
        <v>19</v>
      </c>
      <c r="Q48" s="98">
        <v>2</v>
      </c>
      <c r="R48" s="98">
        <v>0</v>
      </c>
      <c r="S48" s="98">
        <v>0</v>
      </c>
      <c r="T48" s="50">
        <f t="shared" si="10"/>
        <v>2</v>
      </c>
      <c r="U48" s="23">
        <v>3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5"/>
      <c r="B49" s="36"/>
      <c r="C49" s="36"/>
      <c r="D49" s="53"/>
      <c r="E49" s="36" t="s">
        <v>26</v>
      </c>
      <c r="F49" s="53">
        <f>SUM(F41:F48)</f>
        <v>19</v>
      </c>
      <c r="G49" s="53">
        <f>SUM(G41:G48)</f>
        <v>0</v>
      </c>
      <c r="H49" s="53">
        <f>SUM(H41:H48)</f>
        <v>2</v>
      </c>
      <c r="I49" s="53">
        <f t="shared" si="9"/>
        <v>20</v>
      </c>
      <c r="J49" s="53">
        <f>SUM(J41:J48)</f>
        <v>30</v>
      </c>
      <c r="K49" s="27"/>
      <c r="L49" s="35"/>
      <c r="M49" s="36"/>
      <c r="N49" s="36"/>
      <c r="O49" s="53"/>
      <c r="P49" s="36" t="s">
        <v>26</v>
      </c>
      <c r="Q49" s="53">
        <f>SUM(Q41:Q48)</f>
        <v>19</v>
      </c>
      <c r="R49" s="53">
        <f>SUM(R41:R48)</f>
        <v>0</v>
      </c>
      <c r="S49" s="53">
        <f>SUM(S41:S48)</f>
        <v>2</v>
      </c>
      <c r="T49" s="53">
        <f t="shared" si="10"/>
        <v>20</v>
      </c>
      <c r="U49" s="53">
        <f>SUM(U41:U48)</f>
        <v>30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5"/>
      <c r="B50" s="37"/>
      <c r="C50" s="37"/>
      <c r="D50" s="38"/>
      <c r="E50" s="37" t="s">
        <v>27</v>
      </c>
      <c r="F50" s="38">
        <f>SUMIF(E41:E48,"=UE",F41:F48)</f>
        <v>2</v>
      </c>
      <c r="G50" s="38">
        <f>SUMIF(E41:E48,"=UE",G41:G48)</f>
        <v>0</v>
      </c>
      <c r="H50" s="38">
        <f>SUMIF(E41:E48,"=UE",H41:H48)</f>
        <v>0</v>
      </c>
      <c r="I50" s="38">
        <f>SUMIF(E41:E48,"=UE",I41:I48)</f>
        <v>2</v>
      </c>
      <c r="J50" s="53">
        <f>SUMIF(E41:E48,"=UE",J41:J48)</f>
        <v>3</v>
      </c>
      <c r="K50" s="27"/>
      <c r="L50" s="35"/>
      <c r="M50" s="37"/>
      <c r="N50" s="37"/>
      <c r="O50" s="38"/>
      <c r="P50" s="37" t="s">
        <v>27</v>
      </c>
      <c r="Q50" s="38">
        <f>SUMIF(P41:P48,"=UE",Q41:Q48)</f>
        <v>5</v>
      </c>
      <c r="R50" s="38">
        <f>SUMIF(P41:P48,"=UE",R41:R48)</f>
        <v>0</v>
      </c>
      <c r="S50" s="38">
        <f>SUMIF(P41:P48,"=UE",S41:S48)</f>
        <v>0</v>
      </c>
      <c r="T50" s="38">
        <f>SUMIF(P41:P48,"=UE",T41:T48)</f>
        <v>5</v>
      </c>
      <c r="U50" s="53">
        <f>SUMIF(P41:P48,"=UE",U41:U48)</f>
        <v>7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39"/>
      <c r="B51" s="40"/>
      <c r="C51" s="40"/>
      <c r="D51" s="41"/>
      <c r="E51" s="40" t="s">
        <v>28</v>
      </c>
      <c r="F51" s="41">
        <f>SUMIF(D41:D48,"=S",F41:F48)</f>
        <v>2</v>
      </c>
      <c r="G51" s="41">
        <f>SUMIF(D41:D48,"=S",G41:G48)</f>
        <v>0</v>
      </c>
      <c r="H51" s="41">
        <f>SUMIF(D41:D48,"=S",H41:H48)</f>
        <v>0</v>
      </c>
      <c r="I51" s="41">
        <f>SUMIF(D41:D48,"=S",I41:I48)</f>
        <v>2</v>
      </c>
      <c r="J51" s="42">
        <f>SUMIF(D41:D48,"=S",J41:J48)</f>
        <v>3</v>
      </c>
      <c r="K51" s="27"/>
      <c r="L51" s="39"/>
      <c r="M51" s="40"/>
      <c r="N51" s="40"/>
      <c r="O51" s="41"/>
      <c r="P51" s="40" t="s">
        <v>28</v>
      </c>
      <c r="Q51" s="41">
        <f>SUMIF(O41:O48,"=S",Q41:Q48)</f>
        <v>2</v>
      </c>
      <c r="R51" s="41">
        <f>SUMIF(O41:O48,"=S",R41:R48)</f>
        <v>0</v>
      </c>
      <c r="S51" s="41">
        <f>SUMIF(O41:O48,"=S",S41:S48)</f>
        <v>0</v>
      </c>
      <c r="T51" s="41">
        <f>SUMIF(O41:O48,"=S",T41:T48)</f>
        <v>2</v>
      </c>
      <c r="U51" s="42">
        <f>SUMIF(O41:O48,"=S",U41:U48)</f>
        <v>3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95" customHeight="1" x14ac:dyDescent="0.2">
      <c r="A52" s="43"/>
      <c r="B52" s="44"/>
      <c r="C52" s="44"/>
      <c r="D52" s="45"/>
      <c r="E52" s="44" t="s">
        <v>29</v>
      </c>
      <c r="F52" s="45">
        <f>SUMIF(D41:D48,"=ÜS",F41:F48)</f>
        <v>2</v>
      </c>
      <c r="G52" s="45">
        <f>SUMIF(D41:D48,"=ÜS",G41:G48)</f>
        <v>0</v>
      </c>
      <c r="H52" s="45">
        <f>SUMIF(D41:D48,"=ÜS",H41:H48)</f>
        <v>0</v>
      </c>
      <c r="I52" s="45">
        <f>SUMIF(D41:D48,"=ÜS",I41:I48)</f>
        <v>2</v>
      </c>
      <c r="J52" s="46">
        <f>SUMIF(D41:D48,"=ÜS",J41:J48)</f>
        <v>3</v>
      </c>
      <c r="K52" s="33"/>
      <c r="L52" s="43"/>
      <c r="M52" s="44"/>
      <c r="N52" s="44"/>
      <c r="O52" s="45"/>
      <c r="P52" s="44" t="s">
        <v>29</v>
      </c>
      <c r="Q52" s="45">
        <f>SUMIF(O41:O48,"=ÜS",Q41:Q48)</f>
        <v>2</v>
      </c>
      <c r="R52" s="45">
        <f>SUMIF(O41:O48,"=ÜS",R41:R48)</f>
        <v>0</v>
      </c>
      <c r="S52" s="45">
        <f>SUMIF(O41:O48,"=ÜS",S41:S48)</f>
        <v>0</v>
      </c>
      <c r="T52" s="45">
        <f>SUMIF(O41:O48,"=ÜS",T41:T48)</f>
        <v>2</v>
      </c>
      <c r="U52" s="46">
        <f>SUMIF(O41:O48,"=ÜS",U41:U48)</f>
        <v>3</v>
      </c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32.1" customHeight="1" x14ac:dyDescent="0.2">
      <c r="A53" s="115" t="s">
        <v>38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95" customHeight="1" x14ac:dyDescent="0.2">
      <c r="A54" s="118" t="s">
        <v>39</v>
      </c>
      <c r="B54" s="119"/>
      <c r="C54" s="119"/>
      <c r="D54" s="119"/>
      <c r="E54" s="119"/>
      <c r="F54" s="119"/>
      <c r="G54" s="119"/>
      <c r="H54" s="119"/>
      <c r="I54" s="119"/>
      <c r="J54" s="119"/>
      <c r="K54" s="24"/>
      <c r="L54" s="118" t="s">
        <v>40</v>
      </c>
      <c r="M54" s="119"/>
      <c r="N54" s="119"/>
      <c r="O54" s="119"/>
      <c r="P54" s="119"/>
      <c r="Q54" s="119"/>
      <c r="R54" s="119"/>
      <c r="S54" s="119"/>
      <c r="T54" s="119"/>
      <c r="U54" s="119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32.1" customHeight="1" x14ac:dyDescent="0.2">
      <c r="A55" s="34" t="s">
        <v>6</v>
      </c>
      <c r="B55" s="30" t="s">
        <v>7</v>
      </c>
      <c r="C55" s="28" t="s">
        <v>47</v>
      </c>
      <c r="D55" s="29" t="s">
        <v>8</v>
      </c>
      <c r="E55" s="25" t="s">
        <v>9</v>
      </c>
      <c r="F55" s="53" t="s">
        <v>10</v>
      </c>
      <c r="G55" s="53" t="s">
        <v>11</v>
      </c>
      <c r="H55" s="53" t="s">
        <v>12</v>
      </c>
      <c r="I55" s="53" t="s">
        <v>13</v>
      </c>
      <c r="J55" s="53" t="s">
        <v>14</v>
      </c>
      <c r="K55" s="26"/>
      <c r="L55" s="34" t="s">
        <v>6</v>
      </c>
      <c r="M55" s="30" t="s">
        <v>7</v>
      </c>
      <c r="N55" s="28" t="s">
        <v>47</v>
      </c>
      <c r="O55" s="29" t="s">
        <v>8</v>
      </c>
      <c r="P55" s="25" t="s">
        <v>9</v>
      </c>
      <c r="Q55" s="53" t="s">
        <v>10</v>
      </c>
      <c r="R55" s="53" t="s">
        <v>11</v>
      </c>
      <c r="S55" s="53" t="s">
        <v>12</v>
      </c>
      <c r="T55" s="53" t="s">
        <v>13</v>
      </c>
      <c r="U55" s="53" t="s">
        <v>14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31" t="s">
        <v>126</v>
      </c>
      <c r="B56" s="19" t="s">
        <v>127</v>
      </c>
      <c r="C56" s="19" t="s">
        <v>297</v>
      </c>
      <c r="D56" s="23" t="s">
        <v>20</v>
      </c>
      <c r="E56" s="23" t="s">
        <v>19</v>
      </c>
      <c r="F56" s="23">
        <v>2</v>
      </c>
      <c r="G56" s="23">
        <v>0</v>
      </c>
      <c r="H56" s="23">
        <v>0</v>
      </c>
      <c r="I56" s="50">
        <f t="shared" ref="I56:I65" si="12">F56+(G56+H56)/2</f>
        <v>2</v>
      </c>
      <c r="J56" s="23">
        <v>1</v>
      </c>
      <c r="K56" s="1"/>
      <c r="L56" s="92" t="s">
        <v>129</v>
      </c>
      <c r="M56" s="91" t="s">
        <v>302</v>
      </c>
      <c r="N56" s="92" t="s">
        <v>240</v>
      </c>
      <c r="O56" s="23" t="s">
        <v>18</v>
      </c>
      <c r="P56" s="23" t="s">
        <v>17</v>
      </c>
      <c r="Q56" s="23">
        <v>4</v>
      </c>
      <c r="R56" s="23">
        <v>0</v>
      </c>
      <c r="S56" s="23">
        <v>0</v>
      </c>
      <c r="T56" s="50">
        <f t="shared" ref="T56:T65" si="13">Q56+(R56+S56)/2</f>
        <v>4</v>
      </c>
      <c r="U56" s="23">
        <v>6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31" t="s">
        <v>134</v>
      </c>
      <c r="B57" s="19" t="s">
        <v>128</v>
      </c>
      <c r="C57" s="19" t="s">
        <v>298</v>
      </c>
      <c r="D57" s="23" t="s">
        <v>16</v>
      </c>
      <c r="E57" s="23" t="s">
        <v>17</v>
      </c>
      <c r="F57" s="23">
        <v>3</v>
      </c>
      <c r="G57" s="23">
        <v>0</v>
      </c>
      <c r="H57" s="23">
        <v>0</v>
      </c>
      <c r="I57" s="50">
        <f t="shared" si="12"/>
        <v>3</v>
      </c>
      <c r="J57" s="23">
        <v>6</v>
      </c>
      <c r="K57" s="1"/>
      <c r="L57" s="92" t="s">
        <v>130</v>
      </c>
      <c r="M57" s="92" t="s">
        <v>131</v>
      </c>
      <c r="N57" s="92" t="s">
        <v>295</v>
      </c>
      <c r="O57" s="23" t="s">
        <v>18</v>
      </c>
      <c r="P57" s="23" t="s">
        <v>17</v>
      </c>
      <c r="Q57" s="23">
        <v>0</v>
      </c>
      <c r="R57" s="23">
        <v>2</v>
      </c>
      <c r="S57" s="23">
        <v>0</v>
      </c>
      <c r="T57" s="50">
        <f t="shared" si="13"/>
        <v>1</v>
      </c>
      <c r="U57" s="23">
        <v>6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31" t="s">
        <v>226</v>
      </c>
      <c r="B58" s="19" t="s">
        <v>227</v>
      </c>
      <c r="C58" s="19" t="s">
        <v>228</v>
      </c>
      <c r="D58" s="23" t="s">
        <v>16</v>
      </c>
      <c r="E58" s="23" t="s">
        <v>17</v>
      </c>
      <c r="F58" s="23">
        <v>3</v>
      </c>
      <c r="G58" s="23">
        <v>0</v>
      </c>
      <c r="H58" s="23">
        <v>0</v>
      </c>
      <c r="I58" s="50">
        <f t="shared" si="12"/>
        <v>3</v>
      </c>
      <c r="J58" s="23">
        <v>4</v>
      </c>
      <c r="K58" s="1"/>
      <c r="L58" s="90" t="s">
        <v>242</v>
      </c>
      <c r="M58" s="92" t="s">
        <v>241</v>
      </c>
      <c r="N58" s="92" t="s">
        <v>299</v>
      </c>
      <c r="O58" s="23" t="s">
        <v>18</v>
      </c>
      <c r="P58" s="23" t="s">
        <v>17</v>
      </c>
      <c r="Q58" s="23">
        <v>3</v>
      </c>
      <c r="R58" s="23">
        <v>0</v>
      </c>
      <c r="S58" s="23">
        <v>0</v>
      </c>
      <c r="T58" s="51">
        <f t="shared" si="13"/>
        <v>3</v>
      </c>
      <c r="U58" s="23">
        <v>6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31" t="s">
        <v>229</v>
      </c>
      <c r="B59" s="19" t="s">
        <v>230</v>
      </c>
      <c r="C59" s="19" t="s">
        <v>231</v>
      </c>
      <c r="D59" s="23" t="s">
        <v>16</v>
      </c>
      <c r="E59" s="23" t="s">
        <v>17</v>
      </c>
      <c r="F59" s="23">
        <v>0</v>
      </c>
      <c r="G59" s="23">
        <v>0</v>
      </c>
      <c r="H59" s="23">
        <v>2</v>
      </c>
      <c r="I59" s="50">
        <f t="shared" si="12"/>
        <v>1</v>
      </c>
      <c r="J59" s="23">
        <v>3</v>
      </c>
      <c r="K59" s="1"/>
      <c r="L59" s="90"/>
      <c r="M59" s="92" t="s">
        <v>132</v>
      </c>
      <c r="N59" s="92" t="s">
        <v>300</v>
      </c>
      <c r="O59" s="23" t="s">
        <v>18</v>
      </c>
      <c r="P59" s="23" t="s">
        <v>19</v>
      </c>
      <c r="Q59" s="23">
        <v>2</v>
      </c>
      <c r="R59" s="23">
        <v>0</v>
      </c>
      <c r="S59" s="23">
        <v>0</v>
      </c>
      <c r="T59" s="51">
        <f t="shared" si="13"/>
        <v>2</v>
      </c>
      <c r="U59" s="23">
        <v>3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31" t="s">
        <v>232</v>
      </c>
      <c r="B60" s="19" t="s">
        <v>233</v>
      </c>
      <c r="C60" s="19" t="s">
        <v>234</v>
      </c>
      <c r="D60" s="23" t="s">
        <v>16</v>
      </c>
      <c r="E60" s="23" t="s">
        <v>17</v>
      </c>
      <c r="F60" s="23">
        <v>0</v>
      </c>
      <c r="G60" s="23">
        <v>0</v>
      </c>
      <c r="H60" s="23">
        <v>2</v>
      </c>
      <c r="I60" s="50">
        <f t="shared" si="12"/>
        <v>1</v>
      </c>
      <c r="J60" s="23">
        <v>3</v>
      </c>
      <c r="K60" s="1"/>
      <c r="L60" s="90"/>
      <c r="M60" s="92" t="s">
        <v>323</v>
      </c>
      <c r="N60" s="92" t="s">
        <v>326</v>
      </c>
      <c r="O60" s="23" t="s">
        <v>18</v>
      </c>
      <c r="P60" s="23" t="s">
        <v>17</v>
      </c>
      <c r="Q60" s="23">
        <v>2</v>
      </c>
      <c r="R60" s="23">
        <v>0</v>
      </c>
      <c r="S60" s="23">
        <v>0</v>
      </c>
      <c r="T60" s="51">
        <f t="shared" si="13"/>
        <v>2</v>
      </c>
      <c r="U60" s="23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31" t="s">
        <v>236</v>
      </c>
      <c r="B61" s="19" t="s">
        <v>221</v>
      </c>
      <c r="C61" s="19" t="s">
        <v>222</v>
      </c>
      <c r="D61" s="23" t="s">
        <v>16</v>
      </c>
      <c r="E61" s="23" t="s">
        <v>17</v>
      </c>
      <c r="F61" s="23">
        <v>3</v>
      </c>
      <c r="G61" s="23">
        <v>0</v>
      </c>
      <c r="H61" s="23">
        <v>0</v>
      </c>
      <c r="I61" s="50">
        <f t="shared" si="12"/>
        <v>3</v>
      </c>
      <c r="J61" s="23">
        <v>4</v>
      </c>
      <c r="K61" s="1"/>
      <c r="L61" s="90"/>
      <c r="M61" s="92" t="s">
        <v>324</v>
      </c>
      <c r="N61" s="92" t="s">
        <v>327</v>
      </c>
      <c r="O61" s="23" t="s">
        <v>18</v>
      </c>
      <c r="P61" s="23" t="s">
        <v>17</v>
      </c>
      <c r="Q61" s="23">
        <v>2</v>
      </c>
      <c r="R61" s="23">
        <v>0</v>
      </c>
      <c r="S61" s="23">
        <v>0</v>
      </c>
      <c r="T61" s="51">
        <f t="shared" si="13"/>
        <v>2</v>
      </c>
      <c r="U61" s="23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31" t="s">
        <v>239</v>
      </c>
      <c r="B62" s="19" t="s">
        <v>237</v>
      </c>
      <c r="C62" s="19" t="s">
        <v>238</v>
      </c>
      <c r="D62" s="23" t="s">
        <v>16</v>
      </c>
      <c r="E62" s="23" t="s">
        <v>17</v>
      </c>
      <c r="F62" s="23">
        <v>0</v>
      </c>
      <c r="G62" s="23">
        <v>0</v>
      </c>
      <c r="H62" s="23">
        <v>2</v>
      </c>
      <c r="I62" s="50">
        <f t="shared" si="12"/>
        <v>1</v>
      </c>
      <c r="J62" s="23">
        <v>3</v>
      </c>
      <c r="K62" s="1"/>
      <c r="L62" s="90"/>
      <c r="M62" s="92" t="s">
        <v>330</v>
      </c>
      <c r="N62" s="91" t="s">
        <v>331</v>
      </c>
      <c r="O62" s="23" t="s">
        <v>21</v>
      </c>
      <c r="P62" s="23" t="s">
        <v>19</v>
      </c>
      <c r="Q62" s="23">
        <v>2</v>
      </c>
      <c r="R62" s="23">
        <v>0</v>
      </c>
      <c r="S62" s="23">
        <v>0</v>
      </c>
      <c r="T62" s="51">
        <f t="shared" si="13"/>
        <v>2</v>
      </c>
      <c r="U62" s="23">
        <v>3</v>
      </c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31"/>
      <c r="B63" s="19" t="s">
        <v>322</v>
      </c>
      <c r="C63" s="19" t="s">
        <v>325</v>
      </c>
      <c r="D63" s="23" t="s">
        <v>18</v>
      </c>
      <c r="E63" s="23" t="s">
        <v>17</v>
      </c>
      <c r="F63" s="23">
        <v>2</v>
      </c>
      <c r="G63" s="23">
        <v>0</v>
      </c>
      <c r="H63" s="23">
        <v>0</v>
      </c>
      <c r="I63" s="50">
        <f t="shared" si="12"/>
        <v>2</v>
      </c>
      <c r="J63" s="23">
        <v>3</v>
      </c>
      <c r="K63" s="1"/>
      <c r="L63" s="31"/>
      <c r="M63" s="22"/>
      <c r="N63" s="22"/>
      <c r="O63" s="23"/>
      <c r="P63" s="23"/>
      <c r="Q63" s="23"/>
      <c r="R63" s="23"/>
      <c r="S63" s="23"/>
      <c r="T63" s="50">
        <f t="shared" si="13"/>
        <v>0</v>
      </c>
      <c r="U63" s="23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31"/>
      <c r="B64" s="19" t="s">
        <v>328</v>
      </c>
      <c r="C64" s="19" t="s">
        <v>329</v>
      </c>
      <c r="D64" s="23" t="s">
        <v>21</v>
      </c>
      <c r="E64" s="23" t="s">
        <v>19</v>
      </c>
      <c r="F64" s="23">
        <v>2</v>
      </c>
      <c r="G64" s="23">
        <v>0</v>
      </c>
      <c r="H64" s="23">
        <v>0</v>
      </c>
      <c r="I64" s="50">
        <f t="shared" si="12"/>
        <v>2</v>
      </c>
      <c r="J64" s="23">
        <v>3</v>
      </c>
      <c r="K64" s="1"/>
      <c r="L64" s="31" t="s">
        <v>296</v>
      </c>
      <c r="M64" s="22" t="s">
        <v>133</v>
      </c>
      <c r="N64" s="22" t="s">
        <v>301</v>
      </c>
      <c r="O64" s="23" t="s">
        <v>18</v>
      </c>
      <c r="P64" s="23" t="s">
        <v>17</v>
      </c>
      <c r="Q64" s="23">
        <v>2</v>
      </c>
      <c r="R64" s="23">
        <v>28</v>
      </c>
      <c r="S64" s="23">
        <v>0</v>
      </c>
      <c r="T64" s="50">
        <f t="shared" si="13"/>
        <v>16</v>
      </c>
      <c r="U64" s="23">
        <v>30</v>
      </c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35"/>
      <c r="B65" s="36"/>
      <c r="C65" s="36"/>
      <c r="D65" s="53"/>
      <c r="E65" s="36" t="s">
        <v>26</v>
      </c>
      <c r="F65" s="53">
        <f>SUM(F56:F64)</f>
        <v>15</v>
      </c>
      <c r="G65" s="53">
        <f>SUM(G56:G64)</f>
        <v>0</v>
      </c>
      <c r="H65" s="53">
        <f>SUM(H56:H64)</f>
        <v>6</v>
      </c>
      <c r="I65" s="53">
        <f t="shared" si="12"/>
        <v>18</v>
      </c>
      <c r="J65" s="53">
        <f>SUM(J56:J64)</f>
        <v>30</v>
      </c>
      <c r="K65" s="27"/>
      <c r="L65" s="35"/>
      <c r="M65" s="36"/>
      <c r="N65" s="36"/>
      <c r="O65" s="53"/>
      <c r="P65" s="36" t="s">
        <v>26</v>
      </c>
      <c r="Q65" s="53">
        <f>SUM(Q56:Q63)</f>
        <v>15</v>
      </c>
      <c r="R65" s="53">
        <f>SUM(R56:R63)</f>
        <v>2</v>
      </c>
      <c r="S65" s="53">
        <f>SUM(S56:S63)</f>
        <v>0</v>
      </c>
      <c r="T65" s="53">
        <f t="shared" si="13"/>
        <v>16</v>
      </c>
      <c r="U65" s="53">
        <f>SUM(U56:U63)</f>
        <v>30</v>
      </c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35"/>
      <c r="B66" s="37"/>
      <c r="C66" s="37"/>
      <c r="D66" s="38"/>
      <c r="E66" s="37" t="s">
        <v>27</v>
      </c>
      <c r="F66" s="38">
        <f>SUMIF(E56:E64,"=UE",F56:F64)</f>
        <v>4</v>
      </c>
      <c r="G66" s="38">
        <f>SUMIF(E56:E64,"=UE",G56:G64)</f>
        <v>0</v>
      </c>
      <c r="H66" s="38">
        <f>SUMIF(E56:E64,"=UE",H56:H64)</f>
        <v>0</v>
      </c>
      <c r="I66" s="38">
        <f>SUMIF(E56:E64,"=UE",I56:I64)</f>
        <v>4</v>
      </c>
      <c r="J66" s="53">
        <f>SUMIF(E56:E64,"=UE",J56:J64)</f>
        <v>4</v>
      </c>
      <c r="K66" s="27"/>
      <c r="L66" s="35"/>
      <c r="M66" s="37"/>
      <c r="N66" s="37"/>
      <c r="O66" s="38"/>
      <c r="P66" s="37" t="s">
        <v>27</v>
      </c>
      <c r="Q66" s="38">
        <f ca="1">SUMIF(P56:P64,"=UE",Q56:Q63)</f>
        <v>4</v>
      </c>
      <c r="R66" s="38">
        <f ca="1">SUMIF(P56:P64,"=UE",R56:R63)</f>
        <v>0</v>
      </c>
      <c r="S66" s="38">
        <f ca="1">SUMIF(P56:P64,"=UE",S56:S63)</f>
        <v>0</v>
      </c>
      <c r="T66" s="38">
        <f ca="1">SUMIF(P56:P64,"=UE",T56:T63)</f>
        <v>4</v>
      </c>
      <c r="U66" s="53">
        <f ca="1">SUMIF(P56:P64,"=UE",U56:U63)</f>
        <v>6</v>
      </c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39"/>
      <c r="B67" s="40"/>
      <c r="C67" s="40"/>
      <c r="D67" s="41"/>
      <c r="E67" s="40" t="s">
        <v>28</v>
      </c>
      <c r="F67" s="41">
        <f>SUMIF(D56:D64,"=S",F56:F64)</f>
        <v>2</v>
      </c>
      <c r="G67" s="41">
        <f>SUMIF(D56:D64,"=S",G56:G64)</f>
        <v>0</v>
      </c>
      <c r="H67" s="41">
        <f>SUMIF(D56:D64,"=S",H56:H64)</f>
        <v>0</v>
      </c>
      <c r="I67" s="41">
        <f>SUMIF(D56:D64,"=S",I56:I64)</f>
        <v>2</v>
      </c>
      <c r="J67" s="42">
        <f>SUMIF(D56:D64,"=S",J56:J64)</f>
        <v>3</v>
      </c>
      <c r="K67" s="27"/>
      <c r="L67" s="39"/>
      <c r="M67" s="40"/>
      <c r="N67" s="40"/>
      <c r="O67" s="41"/>
      <c r="P67" s="40" t="s">
        <v>28</v>
      </c>
      <c r="Q67" s="41">
        <f ca="1">SUMIF(O56:O64,"=S",Q56:Q63)</f>
        <v>15</v>
      </c>
      <c r="R67" s="41">
        <f ca="1">SUMIF(O56:O64,"=S",R56:R63)</f>
        <v>30</v>
      </c>
      <c r="S67" s="41">
        <f ca="1">SUMIF(O56:O64,"=S",S56:S63)</f>
        <v>0</v>
      </c>
      <c r="T67" s="41">
        <f ca="1">SUMIF(O56:O64,"=S",T56:T63)</f>
        <v>30</v>
      </c>
      <c r="U67" s="42">
        <f ca="1">SUMIF(O56:O64,"=S",U56:U63)</f>
        <v>57</v>
      </c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43"/>
      <c r="B68" s="44"/>
      <c r="C68" s="44"/>
      <c r="D68" s="45"/>
      <c r="E68" s="44" t="s">
        <v>29</v>
      </c>
      <c r="F68" s="45">
        <f>SUMIF(D56:D64,"=ÜS",F56:F64)</f>
        <v>2</v>
      </c>
      <c r="G68" s="45">
        <f>SUMIF(D56:D64,"=ÜS",G56:G64)</f>
        <v>0</v>
      </c>
      <c r="H68" s="45">
        <f>SUMIF(D56:D64,"=ÜS",H56:H64)</f>
        <v>0</v>
      </c>
      <c r="I68" s="45">
        <f>SUMIF(D56:D64,"=ÜS",I56:I64)</f>
        <v>2</v>
      </c>
      <c r="J68" s="46">
        <f>SUMIF(D56:D64,"=ÜS",J56:J64)</f>
        <v>3</v>
      </c>
      <c r="K68" s="27"/>
      <c r="L68" s="43"/>
      <c r="M68" s="44"/>
      <c r="N68" s="44"/>
      <c r="O68" s="45"/>
      <c r="P68" s="44" t="s">
        <v>29</v>
      </c>
      <c r="Q68" s="45">
        <f ca="1">SUMIF(O56:O64,"=ÜS",Q56:Q63)</f>
        <v>2</v>
      </c>
      <c r="R68" s="45">
        <f ca="1">SUMIF(O56:O64,"=ÜS",R56:R63)</f>
        <v>0</v>
      </c>
      <c r="S68" s="45">
        <f ca="1">SUMIF(O56:O64,"=ÜS",S56:S63)</f>
        <v>0</v>
      </c>
      <c r="T68" s="45">
        <f ca="1">SUMIF(O56:O64,"=ÜS",T56:T63)</f>
        <v>2</v>
      </c>
      <c r="U68" s="46">
        <f ca="1">SUMIF(O56:O64,"=ÜS",U56:U63)</f>
        <v>3</v>
      </c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6"/>
      <c r="B69" s="1"/>
      <c r="C69" s="1"/>
      <c r="D69" s="7"/>
      <c r="E69" s="1"/>
      <c r="F69" s="7"/>
      <c r="G69" s="7"/>
      <c r="H69" s="7"/>
      <c r="I69" s="7"/>
      <c r="J69" s="7"/>
      <c r="K69" s="1"/>
      <c r="L69" s="130" t="s">
        <v>303</v>
      </c>
      <c r="M69" s="130"/>
      <c r="N69" s="130"/>
      <c r="O69" s="130"/>
      <c r="P69" s="130"/>
      <c r="Q69" s="130"/>
      <c r="R69" s="130"/>
      <c r="S69" s="130"/>
      <c r="T69" s="130"/>
      <c r="U69" s="130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6"/>
      <c r="B70" s="1"/>
      <c r="C70" s="1"/>
      <c r="D70" s="7"/>
      <c r="E70" s="1"/>
      <c r="F70" s="7"/>
      <c r="G70" s="7"/>
      <c r="H70" s="7"/>
      <c r="I70" s="7"/>
      <c r="J70" s="7"/>
      <c r="K70" s="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6"/>
      <c r="B71" s="1"/>
      <c r="C71" s="1"/>
      <c r="D71" s="7"/>
      <c r="E71" s="1"/>
      <c r="F71" s="7"/>
      <c r="G71" s="7"/>
      <c r="H71" s="7"/>
      <c r="I71" s="7"/>
      <c r="J71" s="7"/>
      <c r="K71" s="1"/>
      <c r="L71" s="6"/>
      <c r="M71" s="1"/>
      <c r="N71" s="1"/>
      <c r="O71" s="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32.1" customHeight="1" x14ac:dyDescent="0.2">
      <c r="A72" s="127" t="s">
        <v>41</v>
      </c>
      <c r="B72" s="128"/>
      <c r="C72" s="128"/>
      <c r="D72" s="128"/>
      <c r="E72" s="128"/>
      <c r="F72" s="128"/>
      <c r="G72" s="128"/>
      <c r="H72" s="128"/>
      <c r="I72" s="128"/>
      <c r="J72" s="128"/>
      <c r="K72" s="104"/>
      <c r="L72" s="128"/>
      <c r="M72" s="128"/>
      <c r="N72" s="128"/>
      <c r="O72" s="128"/>
      <c r="P72" s="128"/>
      <c r="Q72" s="128"/>
      <c r="R72" s="128"/>
      <c r="S72" s="128"/>
      <c r="T72" s="128"/>
      <c r="U72" s="129"/>
      <c r="V72" s="1"/>
      <c r="W72" s="126"/>
      <c r="X72" s="126"/>
      <c r="Y72" s="126"/>
      <c r="Z72" s="126"/>
      <c r="AA72" s="126"/>
      <c r="AB72" s="126"/>
      <c r="AC72" s="126"/>
      <c r="AD72" s="126"/>
      <c r="AE72" s="1"/>
      <c r="AF72" s="1"/>
      <c r="AG72" s="1"/>
    </row>
    <row r="73" spans="1:33" ht="32.1" customHeight="1" x14ac:dyDescent="0.2">
      <c r="A73" s="84" t="s">
        <v>6</v>
      </c>
      <c r="B73" s="30" t="s">
        <v>7</v>
      </c>
      <c r="C73" s="28" t="s">
        <v>47</v>
      </c>
      <c r="D73" s="29" t="s">
        <v>8</v>
      </c>
      <c r="E73" s="25" t="s">
        <v>9</v>
      </c>
      <c r="F73" s="84" t="s">
        <v>10</v>
      </c>
      <c r="G73" s="84" t="s">
        <v>11</v>
      </c>
      <c r="H73" s="84" t="s">
        <v>12</v>
      </c>
      <c r="I73" s="84" t="s">
        <v>13</v>
      </c>
      <c r="J73" s="84" t="s">
        <v>14</v>
      </c>
      <c r="K73" s="79"/>
      <c r="L73" s="84" t="s">
        <v>6</v>
      </c>
      <c r="M73" s="30" t="s">
        <v>7</v>
      </c>
      <c r="N73" s="28" t="s">
        <v>47</v>
      </c>
      <c r="O73" s="29" t="s">
        <v>8</v>
      </c>
      <c r="P73" s="25" t="s">
        <v>9</v>
      </c>
      <c r="Q73" s="84" t="s">
        <v>10</v>
      </c>
      <c r="R73" s="84" t="s">
        <v>11</v>
      </c>
      <c r="S73" s="84" t="s">
        <v>12</v>
      </c>
      <c r="T73" s="84" t="s">
        <v>13</v>
      </c>
      <c r="U73" s="84" t="s">
        <v>14</v>
      </c>
      <c r="V73" s="1"/>
      <c r="W73" s="13"/>
      <c r="X73" s="14"/>
      <c r="Y73" s="12"/>
      <c r="Z73" s="12"/>
      <c r="AA73" s="12"/>
      <c r="AB73" s="12"/>
      <c r="AC73" s="12"/>
      <c r="AD73" s="15"/>
      <c r="AE73" s="1"/>
      <c r="AF73" s="1"/>
      <c r="AG73" s="1"/>
    </row>
    <row r="74" spans="1:33" ht="15.95" customHeight="1" x14ac:dyDescent="0.2">
      <c r="A74" s="118" t="s">
        <v>4</v>
      </c>
      <c r="B74" s="119"/>
      <c r="C74" s="119"/>
      <c r="D74" s="119"/>
      <c r="E74" s="119"/>
      <c r="F74" s="119"/>
      <c r="G74" s="119"/>
      <c r="H74" s="119"/>
      <c r="I74" s="119"/>
      <c r="J74" s="119"/>
      <c r="K74" s="79"/>
      <c r="L74" s="118" t="s">
        <v>5</v>
      </c>
      <c r="M74" s="119"/>
      <c r="N74" s="119"/>
      <c r="O74" s="119"/>
      <c r="P74" s="119"/>
      <c r="Q74" s="119"/>
      <c r="R74" s="119"/>
      <c r="S74" s="119"/>
      <c r="T74" s="119"/>
      <c r="U74" s="119"/>
      <c r="V74" s="1"/>
      <c r="W74" s="17"/>
      <c r="X74" s="17"/>
      <c r="Y74" s="17"/>
      <c r="Z74" s="17"/>
      <c r="AA74" s="17"/>
      <c r="AB74" s="17"/>
      <c r="AC74" s="17"/>
      <c r="AD74" s="17"/>
      <c r="AE74" s="1"/>
      <c r="AF74" s="1"/>
      <c r="AG74" s="1"/>
    </row>
    <row r="75" spans="1:33" ht="15.95" customHeight="1" x14ac:dyDescent="0.2">
      <c r="A75" s="31" t="s">
        <v>248</v>
      </c>
      <c r="B75" s="19"/>
      <c r="C75" s="19"/>
      <c r="D75" s="23" t="s">
        <v>18</v>
      </c>
      <c r="E75" s="23" t="s">
        <v>19</v>
      </c>
      <c r="F75" s="23">
        <v>2</v>
      </c>
      <c r="G75" s="23">
        <v>0</v>
      </c>
      <c r="H75" s="23">
        <v>0</v>
      </c>
      <c r="I75" s="50">
        <f t="shared" ref="I75:I84" si="14">F75+(G75+H75)/2</f>
        <v>2</v>
      </c>
      <c r="J75" s="23">
        <v>3</v>
      </c>
      <c r="K75" s="1"/>
      <c r="L75" s="31" t="s">
        <v>258</v>
      </c>
      <c r="M75" s="19"/>
      <c r="N75" s="19"/>
      <c r="O75" s="23" t="s">
        <v>18</v>
      </c>
      <c r="P75" s="23" t="s">
        <v>19</v>
      </c>
      <c r="Q75" s="23">
        <v>2</v>
      </c>
      <c r="R75" s="23">
        <v>0</v>
      </c>
      <c r="S75" s="23">
        <v>0</v>
      </c>
      <c r="T75" s="50">
        <f t="shared" ref="T75:T84" si="15">Q75+(R75+S75)/2</f>
        <v>2</v>
      </c>
      <c r="U75" s="23">
        <v>3</v>
      </c>
      <c r="V75" s="1"/>
      <c r="W75" s="17"/>
      <c r="X75" s="17"/>
      <c r="Y75" s="17"/>
      <c r="Z75" s="17"/>
      <c r="AA75" s="17"/>
      <c r="AB75" s="17"/>
      <c r="AC75" s="17"/>
      <c r="AD75" s="17"/>
      <c r="AE75" s="1"/>
      <c r="AF75" s="1"/>
      <c r="AG75" s="1"/>
    </row>
    <row r="76" spans="1:33" ht="15.95" customHeight="1" x14ac:dyDescent="0.2">
      <c r="A76" s="31" t="s">
        <v>249</v>
      </c>
      <c r="B76" s="97"/>
      <c r="C76" s="97"/>
      <c r="D76" s="23" t="s">
        <v>18</v>
      </c>
      <c r="E76" s="23" t="s">
        <v>19</v>
      </c>
      <c r="F76" s="23">
        <v>2</v>
      </c>
      <c r="G76" s="23">
        <v>0</v>
      </c>
      <c r="H76" s="23">
        <v>0</v>
      </c>
      <c r="I76" s="50">
        <f t="shared" si="14"/>
        <v>2</v>
      </c>
      <c r="J76" s="23">
        <v>3</v>
      </c>
      <c r="K76" s="1"/>
      <c r="L76" s="31" t="s">
        <v>259</v>
      </c>
      <c r="M76" s="19"/>
      <c r="N76" s="19"/>
      <c r="O76" s="23" t="s">
        <v>18</v>
      </c>
      <c r="P76" s="23" t="s">
        <v>19</v>
      </c>
      <c r="Q76" s="23">
        <v>2</v>
      </c>
      <c r="R76" s="23">
        <v>0</v>
      </c>
      <c r="S76" s="23">
        <v>0</v>
      </c>
      <c r="T76" s="50">
        <f t="shared" si="15"/>
        <v>2</v>
      </c>
      <c r="U76" s="23">
        <v>3</v>
      </c>
      <c r="V76" s="1"/>
      <c r="W76" s="17"/>
      <c r="X76" s="17"/>
      <c r="Y76" s="17"/>
      <c r="Z76" s="17"/>
      <c r="AA76" s="17"/>
      <c r="AB76" s="17"/>
      <c r="AC76" s="17"/>
      <c r="AD76" s="17"/>
      <c r="AE76" s="1"/>
      <c r="AF76" s="1"/>
      <c r="AG76" s="1"/>
    </row>
    <row r="77" spans="1:33" ht="15.95" customHeight="1" x14ac:dyDescent="0.2">
      <c r="A77" s="31" t="s">
        <v>250</v>
      </c>
      <c r="B77" s="20"/>
      <c r="C77" s="20"/>
      <c r="D77" s="21" t="s">
        <v>18</v>
      </c>
      <c r="E77" s="21" t="s">
        <v>17</v>
      </c>
      <c r="F77" s="21">
        <v>2</v>
      </c>
      <c r="G77" s="21">
        <v>0</v>
      </c>
      <c r="H77" s="21">
        <v>0</v>
      </c>
      <c r="I77" s="51">
        <f t="shared" si="14"/>
        <v>2</v>
      </c>
      <c r="J77" s="21">
        <v>3</v>
      </c>
      <c r="K77" s="1"/>
      <c r="L77" s="31" t="s">
        <v>260</v>
      </c>
      <c r="M77" s="20"/>
      <c r="N77" s="20"/>
      <c r="O77" s="21" t="s">
        <v>18</v>
      </c>
      <c r="P77" s="21" t="s">
        <v>17</v>
      </c>
      <c r="Q77" s="21">
        <v>1</v>
      </c>
      <c r="R77" s="21">
        <v>0</v>
      </c>
      <c r="S77" s="21">
        <v>2</v>
      </c>
      <c r="T77" s="51">
        <f t="shared" si="15"/>
        <v>2</v>
      </c>
      <c r="U77" s="21">
        <v>3</v>
      </c>
      <c r="V77" s="1"/>
      <c r="W77" s="17"/>
      <c r="X77" s="17"/>
      <c r="Y77" s="17"/>
      <c r="Z77" s="17"/>
      <c r="AA77" s="17"/>
      <c r="AB77" s="17"/>
      <c r="AC77" s="17"/>
      <c r="AD77" s="17"/>
      <c r="AE77" s="1"/>
      <c r="AF77" s="1"/>
      <c r="AG77" s="1"/>
    </row>
    <row r="78" spans="1:33" ht="15.95" customHeight="1" x14ac:dyDescent="0.2">
      <c r="A78" s="31" t="s">
        <v>251</v>
      </c>
      <c r="B78" s="20"/>
      <c r="C78" s="20"/>
      <c r="D78" s="23" t="s">
        <v>18</v>
      </c>
      <c r="E78" s="23" t="s">
        <v>19</v>
      </c>
      <c r="F78" s="23">
        <v>2</v>
      </c>
      <c r="G78" s="23">
        <v>0</v>
      </c>
      <c r="H78" s="23">
        <v>0</v>
      </c>
      <c r="I78" s="51">
        <f t="shared" si="14"/>
        <v>2</v>
      </c>
      <c r="J78" s="21">
        <v>3</v>
      </c>
      <c r="K78" s="1"/>
      <c r="L78" s="31" t="s">
        <v>261</v>
      </c>
      <c r="M78" s="20"/>
      <c r="N78" s="20"/>
      <c r="O78" s="23" t="s">
        <v>18</v>
      </c>
      <c r="P78" s="23" t="s">
        <v>19</v>
      </c>
      <c r="Q78" s="23">
        <v>2</v>
      </c>
      <c r="R78" s="23">
        <v>0</v>
      </c>
      <c r="S78" s="23">
        <v>0</v>
      </c>
      <c r="T78" s="51">
        <f t="shared" si="15"/>
        <v>2</v>
      </c>
      <c r="U78" s="21">
        <v>3</v>
      </c>
      <c r="V78" s="1"/>
      <c r="W78" s="17"/>
      <c r="X78" s="17"/>
      <c r="Y78" s="17"/>
      <c r="Z78" s="17"/>
      <c r="AA78" s="17"/>
      <c r="AB78" s="17"/>
      <c r="AC78" s="17"/>
      <c r="AD78" s="17"/>
      <c r="AE78" s="1"/>
      <c r="AF78" s="1"/>
      <c r="AG78" s="1"/>
    </row>
    <row r="79" spans="1:33" ht="15.95" customHeight="1" x14ac:dyDescent="0.2">
      <c r="A79" s="31" t="s">
        <v>252</v>
      </c>
      <c r="B79" s="20"/>
      <c r="C79" s="20"/>
      <c r="D79" s="23" t="s">
        <v>18</v>
      </c>
      <c r="E79" s="23" t="s">
        <v>19</v>
      </c>
      <c r="F79" s="23">
        <v>2</v>
      </c>
      <c r="G79" s="23">
        <v>0</v>
      </c>
      <c r="H79" s="23">
        <v>0</v>
      </c>
      <c r="I79" s="51">
        <f t="shared" si="14"/>
        <v>2</v>
      </c>
      <c r="J79" s="21">
        <v>3</v>
      </c>
      <c r="K79" s="1"/>
      <c r="L79" s="31" t="s">
        <v>262</v>
      </c>
      <c r="M79" s="20"/>
      <c r="N79" s="20"/>
      <c r="O79" s="23" t="s">
        <v>18</v>
      </c>
      <c r="P79" s="23" t="s">
        <v>19</v>
      </c>
      <c r="Q79" s="23">
        <v>2</v>
      </c>
      <c r="R79" s="23">
        <v>0</v>
      </c>
      <c r="S79" s="23">
        <v>0</v>
      </c>
      <c r="T79" s="51">
        <f t="shared" si="15"/>
        <v>2</v>
      </c>
      <c r="U79" s="21">
        <v>3</v>
      </c>
      <c r="V79" s="1"/>
      <c r="W79" s="17"/>
      <c r="X79" s="17"/>
      <c r="Y79" s="17"/>
      <c r="Z79" s="17"/>
      <c r="AA79" s="17"/>
      <c r="AB79" s="17"/>
      <c r="AC79" s="17"/>
      <c r="AD79" s="17"/>
      <c r="AE79" s="1"/>
      <c r="AF79" s="1"/>
      <c r="AG79" s="1"/>
    </row>
    <row r="80" spans="1:33" ht="15.95" customHeight="1" x14ac:dyDescent="0.2">
      <c r="A80" s="31" t="s">
        <v>253</v>
      </c>
      <c r="B80" s="20"/>
      <c r="C80" s="20"/>
      <c r="D80" s="23" t="s">
        <v>18</v>
      </c>
      <c r="E80" s="23" t="s">
        <v>19</v>
      </c>
      <c r="F80" s="23">
        <v>2</v>
      </c>
      <c r="G80" s="23">
        <v>0</v>
      </c>
      <c r="H80" s="23">
        <v>0</v>
      </c>
      <c r="I80" s="51">
        <f t="shared" si="14"/>
        <v>2</v>
      </c>
      <c r="J80" s="21">
        <v>3</v>
      </c>
      <c r="K80" s="1"/>
      <c r="L80" s="31" t="s">
        <v>263</v>
      </c>
      <c r="M80" s="20"/>
      <c r="N80" s="20"/>
      <c r="O80" s="23" t="s">
        <v>18</v>
      </c>
      <c r="P80" s="23" t="s">
        <v>19</v>
      </c>
      <c r="Q80" s="23">
        <v>2</v>
      </c>
      <c r="R80" s="23">
        <v>0</v>
      </c>
      <c r="S80" s="23">
        <v>0</v>
      </c>
      <c r="T80" s="51">
        <f t="shared" si="15"/>
        <v>2</v>
      </c>
      <c r="U80" s="21">
        <v>3</v>
      </c>
      <c r="V80" s="1"/>
      <c r="W80" s="17"/>
      <c r="X80" s="17"/>
      <c r="Y80" s="17"/>
      <c r="Z80" s="17"/>
      <c r="AA80" s="17"/>
      <c r="AB80" s="17"/>
      <c r="AC80" s="17"/>
      <c r="AD80" s="17"/>
      <c r="AE80" s="1"/>
      <c r="AF80" s="1"/>
      <c r="AG80" s="1"/>
    </row>
    <row r="81" spans="1:33" ht="15.95" customHeight="1" x14ac:dyDescent="0.2">
      <c r="A81" s="31" t="s">
        <v>254</v>
      </c>
      <c r="B81" s="20"/>
      <c r="C81" s="20"/>
      <c r="D81" s="23" t="s">
        <v>18</v>
      </c>
      <c r="E81" s="23" t="s">
        <v>19</v>
      </c>
      <c r="F81" s="23">
        <v>2</v>
      </c>
      <c r="G81" s="23">
        <v>0</v>
      </c>
      <c r="H81" s="23">
        <v>0</v>
      </c>
      <c r="I81" s="51">
        <f t="shared" si="14"/>
        <v>2</v>
      </c>
      <c r="J81" s="21">
        <v>3</v>
      </c>
      <c r="K81" s="1"/>
      <c r="L81" s="31" t="s">
        <v>264</v>
      </c>
      <c r="M81" s="20"/>
      <c r="N81" s="20"/>
      <c r="O81" s="23" t="s">
        <v>18</v>
      </c>
      <c r="P81" s="23" t="s">
        <v>19</v>
      </c>
      <c r="Q81" s="23">
        <v>2</v>
      </c>
      <c r="R81" s="23">
        <v>0</v>
      </c>
      <c r="S81" s="23">
        <v>0</v>
      </c>
      <c r="T81" s="51">
        <f t="shared" si="15"/>
        <v>2</v>
      </c>
      <c r="U81" s="21">
        <v>3</v>
      </c>
      <c r="V81" s="1"/>
      <c r="W81" s="17"/>
      <c r="X81" s="17"/>
      <c r="Y81" s="17"/>
      <c r="Z81" s="17"/>
      <c r="AA81" s="17"/>
      <c r="AB81" s="17"/>
      <c r="AC81" s="17"/>
      <c r="AD81" s="17"/>
      <c r="AE81" s="1"/>
      <c r="AF81" s="1"/>
      <c r="AG81" s="1"/>
    </row>
    <row r="82" spans="1:33" ht="15.95" customHeight="1" x14ac:dyDescent="0.2">
      <c r="A82" s="31" t="s">
        <v>255</v>
      </c>
      <c r="B82" s="20"/>
      <c r="C82" s="20"/>
      <c r="D82" s="23" t="s">
        <v>18</v>
      </c>
      <c r="E82" s="23" t="s">
        <v>19</v>
      </c>
      <c r="F82" s="23">
        <v>2</v>
      </c>
      <c r="G82" s="23">
        <v>0</v>
      </c>
      <c r="H82" s="23">
        <v>0</v>
      </c>
      <c r="I82" s="51">
        <f t="shared" si="14"/>
        <v>2</v>
      </c>
      <c r="J82" s="21">
        <v>3</v>
      </c>
      <c r="K82" s="1"/>
      <c r="L82" s="31" t="s">
        <v>265</v>
      </c>
      <c r="M82" s="20"/>
      <c r="N82" s="20"/>
      <c r="O82" s="23" t="s">
        <v>18</v>
      </c>
      <c r="P82" s="23" t="s">
        <v>19</v>
      </c>
      <c r="Q82" s="23">
        <v>2</v>
      </c>
      <c r="R82" s="23">
        <v>0</v>
      </c>
      <c r="S82" s="23">
        <v>0</v>
      </c>
      <c r="T82" s="51">
        <f t="shared" si="15"/>
        <v>2</v>
      </c>
      <c r="U82" s="21">
        <v>3</v>
      </c>
      <c r="V82" s="1"/>
      <c r="W82" s="17"/>
      <c r="X82" s="17"/>
      <c r="Y82" s="17"/>
      <c r="Z82" s="17"/>
      <c r="AA82" s="17"/>
      <c r="AB82" s="17"/>
      <c r="AC82" s="17"/>
      <c r="AD82" s="17"/>
      <c r="AE82" s="1"/>
      <c r="AF82" s="1"/>
      <c r="AG82" s="1"/>
    </row>
    <row r="83" spans="1:33" ht="15.95" customHeight="1" x14ac:dyDescent="0.2">
      <c r="A83" s="31" t="s">
        <v>256</v>
      </c>
      <c r="B83" s="20"/>
      <c r="C83" s="20"/>
      <c r="D83" s="23" t="s">
        <v>18</v>
      </c>
      <c r="E83" s="23" t="s">
        <v>19</v>
      </c>
      <c r="F83" s="23">
        <v>2</v>
      </c>
      <c r="G83" s="23">
        <v>0</v>
      </c>
      <c r="H83" s="23">
        <v>0</v>
      </c>
      <c r="I83" s="51">
        <f t="shared" si="14"/>
        <v>2</v>
      </c>
      <c r="J83" s="21">
        <v>3</v>
      </c>
      <c r="K83" s="1"/>
      <c r="L83" s="31" t="s">
        <v>266</v>
      </c>
      <c r="M83" s="20"/>
      <c r="N83" s="20"/>
      <c r="O83" s="23" t="s">
        <v>18</v>
      </c>
      <c r="P83" s="23" t="s">
        <v>19</v>
      </c>
      <c r="Q83" s="23">
        <v>2</v>
      </c>
      <c r="R83" s="23">
        <v>0</v>
      </c>
      <c r="S83" s="23">
        <v>0</v>
      </c>
      <c r="T83" s="51">
        <f t="shared" si="15"/>
        <v>2</v>
      </c>
      <c r="U83" s="21">
        <v>3</v>
      </c>
      <c r="V83" s="1"/>
      <c r="W83" s="17"/>
      <c r="X83" s="17"/>
      <c r="Y83" s="17"/>
      <c r="Z83" s="17"/>
      <c r="AA83" s="17"/>
      <c r="AB83" s="17"/>
      <c r="AC83" s="17"/>
      <c r="AD83" s="17"/>
      <c r="AE83" s="1"/>
      <c r="AF83" s="1"/>
      <c r="AG83" s="1"/>
    </row>
    <row r="84" spans="1:33" ht="15.95" customHeight="1" x14ac:dyDescent="0.2">
      <c r="A84" s="31" t="s">
        <v>257</v>
      </c>
      <c r="B84" s="20"/>
      <c r="C84" s="20"/>
      <c r="D84" s="21" t="s">
        <v>18</v>
      </c>
      <c r="E84" s="21" t="s">
        <v>19</v>
      </c>
      <c r="F84" s="21">
        <v>2</v>
      </c>
      <c r="G84" s="21">
        <v>0</v>
      </c>
      <c r="H84" s="21">
        <v>0</v>
      </c>
      <c r="I84" s="51">
        <f t="shared" si="14"/>
        <v>2</v>
      </c>
      <c r="J84" s="21">
        <v>3</v>
      </c>
      <c r="K84" s="1"/>
      <c r="L84" s="31" t="s">
        <v>267</v>
      </c>
      <c r="M84" s="20"/>
      <c r="N84" s="20"/>
      <c r="O84" s="21" t="s">
        <v>18</v>
      </c>
      <c r="P84" s="21" t="s">
        <v>19</v>
      </c>
      <c r="Q84" s="21">
        <v>2</v>
      </c>
      <c r="R84" s="21">
        <v>0</v>
      </c>
      <c r="S84" s="21">
        <v>0</v>
      </c>
      <c r="T84" s="51">
        <f t="shared" si="15"/>
        <v>2</v>
      </c>
      <c r="U84" s="21">
        <v>3</v>
      </c>
      <c r="V84" s="1"/>
      <c r="W84" s="17"/>
      <c r="X84" s="17"/>
      <c r="Y84" s="17"/>
      <c r="Z84" s="17"/>
      <c r="AA84" s="17"/>
      <c r="AB84" s="17"/>
      <c r="AC84" s="17"/>
      <c r="AD84" s="17"/>
      <c r="AE84" s="1"/>
      <c r="AF84" s="1"/>
      <c r="AG84" s="1"/>
    </row>
    <row r="85" spans="1:33" ht="15.95" customHeight="1" x14ac:dyDescent="0.2">
      <c r="A85" s="118" t="s">
        <v>31</v>
      </c>
      <c r="B85" s="119"/>
      <c r="C85" s="119"/>
      <c r="D85" s="119"/>
      <c r="E85" s="119"/>
      <c r="F85" s="119"/>
      <c r="G85" s="119"/>
      <c r="H85" s="119"/>
      <c r="I85" s="119"/>
      <c r="J85" s="119"/>
      <c r="K85" s="79"/>
      <c r="L85" s="118" t="s">
        <v>32</v>
      </c>
      <c r="M85" s="119"/>
      <c r="N85" s="119"/>
      <c r="O85" s="119"/>
      <c r="P85" s="119"/>
      <c r="Q85" s="119"/>
      <c r="R85" s="119"/>
      <c r="S85" s="119"/>
      <c r="T85" s="119"/>
      <c r="U85" s="119"/>
      <c r="V85" s="1"/>
      <c r="W85" s="17"/>
      <c r="X85" s="17"/>
      <c r="Y85" s="17"/>
      <c r="Z85" s="17"/>
      <c r="AA85" s="17"/>
      <c r="AB85" s="17"/>
      <c r="AC85" s="17"/>
      <c r="AD85" s="17"/>
      <c r="AE85" s="1"/>
      <c r="AF85" s="1"/>
      <c r="AG85" s="1"/>
    </row>
    <row r="86" spans="1:33" ht="15.95" customHeight="1" x14ac:dyDescent="0.2">
      <c r="A86" s="31" t="s">
        <v>268</v>
      </c>
      <c r="B86" s="19"/>
      <c r="C86" s="19"/>
      <c r="D86" s="23" t="s">
        <v>18</v>
      </c>
      <c r="E86" s="23" t="s">
        <v>17</v>
      </c>
      <c r="F86" s="23">
        <v>2</v>
      </c>
      <c r="G86" s="23">
        <v>0</v>
      </c>
      <c r="H86" s="23">
        <v>0</v>
      </c>
      <c r="I86" s="50">
        <f t="shared" ref="I86" si="16">F86+(G86+H86)/2</f>
        <v>2</v>
      </c>
      <c r="J86" s="23">
        <v>3</v>
      </c>
      <c r="K86" s="1"/>
      <c r="L86" s="31" t="s">
        <v>278</v>
      </c>
      <c r="M86" s="19"/>
      <c r="N86" s="19"/>
      <c r="O86" s="23" t="s">
        <v>18</v>
      </c>
      <c r="P86" s="23" t="s">
        <v>17</v>
      </c>
      <c r="Q86" s="23">
        <v>2</v>
      </c>
      <c r="R86" s="23">
        <v>0</v>
      </c>
      <c r="S86" s="23">
        <v>0</v>
      </c>
      <c r="T86" s="50">
        <f t="shared" ref="T86" si="17">Q86+(R86+S86)/2</f>
        <v>2</v>
      </c>
      <c r="U86" s="23">
        <v>3</v>
      </c>
      <c r="V86" s="1"/>
      <c r="W86" s="17"/>
      <c r="X86" s="17"/>
      <c r="Y86" s="17"/>
      <c r="Z86" s="17"/>
      <c r="AA86" s="17"/>
      <c r="AB86" s="17"/>
      <c r="AC86" s="17"/>
      <c r="AD86" s="17"/>
      <c r="AE86" s="1"/>
      <c r="AF86" s="1"/>
      <c r="AG86" s="1"/>
    </row>
    <row r="87" spans="1:33" ht="15.95" customHeight="1" x14ac:dyDescent="0.2">
      <c r="A87" s="31" t="s">
        <v>269</v>
      </c>
      <c r="B87" s="19"/>
      <c r="C87" s="19"/>
      <c r="D87" s="23" t="s">
        <v>18</v>
      </c>
      <c r="E87" s="23" t="s">
        <v>17</v>
      </c>
      <c r="F87" s="23">
        <v>2</v>
      </c>
      <c r="G87" s="23">
        <v>0</v>
      </c>
      <c r="H87" s="23">
        <v>0</v>
      </c>
      <c r="I87" s="50">
        <f t="shared" ref="I87:I95" si="18">F87+(G87+H87)/2</f>
        <v>2</v>
      </c>
      <c r="J87" s="23">
        <v>3</v>
      </c>
      <c r="K87" s="1"/>
      <c r="L87" s="31" t="s">
        <v>279</v>
      </c>
      <c r="M87" s="19"/>
      <c r="N87" s="19"/>
      <c r="O87" s="23" t="s">
        <v>18</v>
      </c>
      <c r="P87" s="23" t="s">
        <v>17</v>
      </c>
      <c r="Q87" s="23">
        <v>2</v>
      </c>
      <c r="R87" s="23">
        <v>0</v>
      </c>
      <c r="S87" s="23">
        <v>0</v>
      </c>
      <c r="T87" s="50">
        <f t="shared" ref="T87:T95" si="19">Q87+(R87+S87)/2</f>
        <v>2</v>
      </c>
      <c r="U87" s="23">
        <v>3</v>
      </c>
      <c r="V87" s="1"/>
      <c r="W87" s="17"/>
      <c r="X87" s="17"/>
      <c r="Y87" s="17"/>
      <c r="Z87" s="17"/>
      <c r="AA87" s="17"/>
      <c r="AB87" s="17"/>
      <c r="AC87" s="17"/>
      <c r="AD87" s="17"/>
      <c r="AE87" s="1"/>
      <c r="AF87" s="1"/>
      <c r="AG87" s="1"/>
    </row>
    <row r="88" spans="1:33" ht="15.95" customHeight="1" x14ac:dyDescent="0.2">
      <c r="A88" s="31" t="s">
        <v>270</v>
      </c>
      <c r="B88" s="19"/>
      <c r="C88" s="19"/>
      <c r="D88" s="23" t="s">
        <v>18</v>
      </c>
      <c r="E88" s="23" t="s">
        <v>19</v>
      </c>
      <c r="F88" s="23">
        <v>2</v>
      </c>
      <c r="G88" s="23">
        <v>0</v>
      </c>
      <c r="H88" s="23">
        <v>0</v>
      </c>
      <c r="I88" s="50">
        <f t="shared" si="18"/>
        <v>2</v>
      </c>
      <c r="J88" s="23">
        <v>3</v>
      </c>
      <c r="K88" s="1"/>
      <c r="L88" s="31" t="s">
        <v>280</v>
      </c>
      <c r="M88" s="19"/>
      <c r="N88" s="19"/>
      <c r="O88" s="23" t="s">
        <v>18</v>
      </c>
      <c r="P88" s="23" t="s">
        <v>19</v>
      </c>
      <c r="Q88" s="23">
        <v>2</v>
      </c>
      <c r="R88" s="23">
        <v>0</v>
      </c>
      <c r="S88" s="23">
        <v>0</v>
      </c>
      <c r="T88" s="50">
        <f t="shared" si="19"/>
        <v>2</v>
      </c>
      <c r="U88" s="23">
        <v>3</v>
      </c>
      <c r="V88" s="1"/>
      <c r="W88" s="17"/>
      <c r="X88" s="17"/>
      <c r="Y88" s="17"/>
      <c r="Z88" s="17"/>
      <c r="AA88" s="17"/>
      <c r="AB88" s="17"/>
      <c r="AC88" s="17"/>
      <c r="AD88" s="17"/>
      <c r="AE88" s="1"/>
      <c r="AF88" s="1"/>
      <c r="AG88" s="1"/>
    </row>
    <row r="89" spans="1:33" ht="15.95" customHeight="1" x14ac:dyDescent="0.2">
      <c r="A89" s="31" t="s">
        <v>271</v>
      </c>
      <c r="B89" s="19"/>
      <c r="C89" s="19"/>
      <c r="D89" s="23" t="s">
        <v>18</v>
      </c>
      <c r="E89" s="23" t="s">
        <v>19</v>
      </c>
      <c r="F89" s="23">
        <v>2</v>
      </c>
      <c r="G89" s="23">
        <v>0</v>
      </c>
      <c r="H89" s="23">
        <v>0</v>
      </c>
      <c r="I89" s="50">
        <f t="shared" si="18"/>
        <v>2</v>
      </c>
      <c r="J89" s="23">
        <v>3</v>
      </c>
      <c r="K89" s="1"/>
      <c r="L89" s="31" t="s">
        <v>281</v>
      </c>
      <c r="M89" s="19"/>
      <c r="N89" s="19"/>
      <c r="O89" s="23" t="s">
        <v>18</v>
      </c>
      <c r="P89" s="23" t="s">
        <v>19</v>
      </c>
      <c r="Q89" s="23">
        <v>2</v>
      </c>
      <c r="R89" s="23">
        <v>0</v>
      </c>
      <c r="S89" s="23">
        <v>0</v>
      </c>
      <c r="T89" s="50">
        <f t="shared" si="19"/>
        <v>2</v>
      </c>
      <c r="U89" s="23">
        <v>3</v>
      </c>
      <c r="V89" s="1"/>
      <c r="W89" s="17"/>
      <c r="X89" s="17"/>
      <c r="Y89" s="17"/>
      <c r="Z89" s="17"/>
      <c r="AA89" s="17"/>
      <c r="AB89" s="17"/>
      <c r="AC89" s="17"/>
      <c r="AD89" s="17"/>
      <c r="AE89" s="1"/>
      <c r="AF89" s="1"/>
      <c r="AG89" s="1"/>
    </row>
    <row r="90" spans="1:33" ht="15.95" customHeight="1" x14ac:dyDescent="0.2">
      <c r="A90" s="31" t="s">
        <v>272</v>
      </c>
      <c r="B90" s="19"/>
      <c r="C90" s="19"/>
      <c r="D90" s="23" t="s">
        <v>18</v>
      </c>
      <c r="E90" s="23" t="s">
        <v>19</v>
      </c>
      <c r="F90" s="23">
        <v>2</v>
      </c>
      <c r="G90" s="23">
        <v>0</v>
      </c>
      <c r="H90" s="23">
        <v>0</v>
      </c>
      <c r="I90" s="50">
        <f t="shared" si="18"/>
        <v>2</v>
      </c>
      <c r="J90" s="23">
        <v>3</v>
      </c>
      <c r="K90" s="1"/>
      <c r="L90" s="31" t="s">
        <v>282</v>
      </c>
      <c r="M90" s="19"/>
      <c r="N90" s="19"/>
      <c r="O90" s="23" t="s">
        <v>18</v>
      </c>
      <c r="P90" s="23" t="s">
        <v>19</v>
      </c>
      <c r="Q90" s="23">
        <v>2</v>
      </c>
      <c r="R90" s="23">
        <v>0</v>
      </c>
      <c r="S90" s="23">
        <v>0</v>
      </c>
      <c r="T90" s="50">
        <f t="shared" si="19"/>
        <v>2</v>
      </c>
      <c r="U90" s="23">
        <v>3</v>
      </c>
      <c r="V90" s="1"/>
      <c r="W90" s="17"/>
      <c r="X90" s="17"/>
      <c r="Y90" s="17"/>
      <c r="Z90" s="17"/>
      <c r="AA90" s="17"/>
      <c r="AB90" s="17"/>
      <c r="AC90" s="17"/>
      <c r="AD90" s="17"/>
      <c r="AE90" s="1"/>
      <c r="AF90" s="1"/>
      <c r="AG90" s="1"/>
    </row>
    <row r="91" spans="1:33" ht="15.95" customHeight="1" x14ac:dyDescent="0.2">
      <c r="A91" s="31" t="s">
        <v>273</v>
      </c>
      <c r="B91" s="19"/>
      <c r="C91" s="19"/>
      <c r="D91" s="23" t="s">
        <v>18</v>
      </c>
      <c r="E91" s="23" t="s">
        <v>19</v>
      </c>
      <c r="F91" s="23">
        <v>2</v>
      </c>
      <c r="G91" s="23">
        <v>0</v>
      </c>
      <c r="H91" s="23">
        <v>0</v>
      </c>
      <c r="I91" s="50">
        <f t="shared" si="18"/>
        <v>2</v>
      </c>
      <c r="J91" s="23">
        <v>3</v>
      </c>
      <c r="K91" s="1"/>
      <c r="L91" s="31" t="s">
        <v>283</v>
      </c>
      <c r="M91" s="19"/>
      <c r="N91" s="19"/>
      <c r="O91" s="23" t="s">
        <v>18</v>
      </c>
      <c r="P91" s="23" t="s">
        <v>19</v>
      </c>
      <c r="Q91" s="23">
        <v>2</v>
      </c>
      <c r="R91" s="23">
        <v>0</v>
      </c>
      <c r="S91" s="23">
        <v>0</v>
      </c>
      <c r="T91" s="50">
        <f t="shared" si="19"/>
        <v>2</v>
      </c>
      <c r="U91" s="23">
        <v>3</v>
      </c>
      <c r="V91" s="1"/>
      <c r="W91" s="17"/>
      <c r="X91" s="17"/>
      <c r="Y91" s="17"/>
      <c r="Z91" s="17"/>
      <c r="AA91" s="17"/>
      <c r="AB91" s="17"/>
      <c r="AC91" s="17"/>
      <c r="AD91" s="17"/>
      <c r="AE91" s="1"/>
      <c r="AF91" s="1"/>
      <c r="AG91" s="1"/>
    </row>
    <row r="92" spans="1:33" ht="15.95" customHeight="1" x14ac:dyDescent="0.2">
      <c r="A92" s="31" t="s">
        <v>274</v>
      </c>
      <c r="B92" s="19"/>
      <c r="C92" s="19"/>
      <c r="D92" s="23" t="s">
        <v>18</v>
      </c>
      <c r="E92" s="23" t="s">
        <v>19</v>
      </c>
      <c r="F92" s="23">
        <v>2</v>
      </c>
      <c r="G92" s="23">
        <v>0</v>
      </c>
      <c r="H92" s="23">
        <v>0</v>
      </c>
      <c r="I92" s="50">
        <f t="shared" si="18"/>
        <v>2</v>
      </c>
      <c r="J92" s="23">
        <v>3</v>
      </c>
      <c r="K92" s="1"/>
      <c r="L92" s="31" t="s">
        <v>284</v>
      </c>
      <c r="M92" s="19"/>
      <c r="N92" s="19"/>
      <c r="O92" s="23" t="s">
        <v>18</v>
      </c>
      <c r="P92" s="23" t="s">
        <v>19</v>
      </c>
      <c r="Q92" s="23">
        <v>2</v>
      </c>
      <c r="R92" s="23">
        <v>0</v>
      </c>
      <c r="S92" s="23">
        <v>0</v>
      </c>
      <c r="T92" s="50">
        <f t="shared" si="19"/>
        <v>2</v>
      </c>
      <c r="U92" s="23">
        <v>3</v>
      </c>
      <c r="V92" s="1"/>
      <c r="W92" s="17"/>
      <c r="X92" s="17"/>
      <c r="Y92" s="17"/>
      <c r="Z92" s="17"/>
      <c r="AA92" s="17"/>
      <c r="AB92" s="17"/>
      <c r="AC92" s="17"/>
      <c r="AD92" s="17"/>
      <c r="AE92" s="1"/>
      <c r="AF92" s="1"/>
      <c r="AG92" s="1"/>
    </row>
    <row r="93" spans="1:33" ht="15.95" customHeight="1" x14ac:dyDescent="0.2">
      <c r="A93" s="31" t="s">
        <v>275</v>
      </c>
      <c r="B93" s="19"/>
      <c r="C93" s="19"/>
      <c r="D93" s="23" t="s">
        <v>18</v>
      </c>
      <c r="E93" s="23" t="s">
        <v>19</v>
      </c>
      <c r="F93" s="23">
        <v>2</v>
      </c>
      <c r="G93" s="23">
        <v>0</v>
      </c>
      <c r="H93" s="23">
        <v>0</v>
      </c>
      <c r="I93" s="50">
        <f t="shared" si="18"/>
        <v>2</v>
      </c>
      <c r="J93" s="23">
        <v>3</v>
      </c>
      <c r="K93" s="1"/>
      <c r="L93" s="31" t="s">
        <v>285</v>
      </c>
      <c r="M93" s="19"/>
      <c r="N93" s="19"/>
      <c r="O93" s="23" t="s">
        <v>18</v>
      </c>
      <c r="P93" s="23" t="s">
        <v>19</v>
      </c>
      <c r="Q93" s="23">
        <v>2</v>
      </c>
      <c r="R93" s="23">
        <v>0</v>
      </c>
      <c r="S93" s="23">
        <v>0</v>
      </c>
      <c r="T93" s="50">
        <f t="shared" si="19"/>
        <v>2</v>
      </c>
      <c r="U93" s="23">
        <v>3</v>
      </c>
      <c r="V93" s="1"/>
      <c r="W93" s="17"/>
      <c r="X93" s="17"/>
      <c r="Y93" s="17"/>
      <c r="Z93" s="17"/>
      <c r="AA93" s="17"/>
      <c r="AB93" s="17"/>
      <c r="AC93" s="17"/>
      <c r="AD93" s="17"/>
      <c r="AE93" s="1"/>
      <c r="AF93" s="1"/>
      <c r="AG93" s="1"/>
    </row>
    <row r="94" spans="1:33" ht="15.95" customHeight="1" x14ac:dyDescent="0.2">
      <c r="A94" s="31" t="s">
        <v>276</v>
      </c>
      <c r="B94" s="19"/>
      <c r="C94" s="19"/>
      <c r="D94" s="23" t="s">
        <v>18</v>
      </c>
      <c r="E94" s="23" t="s">
        <v>19</v>
      </c>
      <c r="F94" s="23">
        <v>2</v>
      </c>
      <c r="G94" s="23">
        <v>0</v>
      </c>
      <c r="H94" s="23">
        <v>0</v>
      </c>
      <c r="I94" s="50">
        <f t="shared" si="18"/>
        <v>2</v>
      </c>
      <c r="J94" s="23">
        <v>3</v>
      </c>
      <c r="K94" s="1"/>
      <c r="L94" s="31" t="s">
        <v>286</v>
      </c>
      <c r="M94" s="19"/>
      <c r="N94" s="19"/>
      <c r="O94" s="23" t="s">
        <v>18</v>
      </c>
      <c r="P94" s="23" t="s">
        <v>19</v>
      </c>
      <c r="Q94" s="23">
        <v>2</v>
      </c>
      <c r="R94" s="23">
        <v>0</v>
      </c>
      <c r="S94" s="23">
        <v>0</v>
      </c>
      <c r="T94" s="50">
        <f t="shared" si="19"/>
        <v>2</v>
      </c>
      <c r="U94" s="23">
        <v>3</v>
      </c>
      <c r="V94" s="1"/>
      <c r="W94" s="17"/>
      <c r="X94" s="17"/>
      <c r="Y94" s="17"/>
      <c r="Z94" s="17"/>
      <c r="AA94" s="17"/>
      <c r="AB94" s="17"/>
      <c r="AC94" s="17"/>
      <c r="AD94" s="17"/>
      <c r="AE94" s="1"/>
      <c r="AF94" s="1"/>
      <c r="AG94" s="1"/>
    </row>
    <row r="95" spans="1:33" ht="15.95" customHeight="1" x14ac:dyDescent="0.2">
      <c r="A95" s="31" t="s">
        <v>277</v>
      </c>
      <c r="B95" s="19"/>
      <c r="C95" s="19"/>
      <c r="D95" s="23" t="s">
        <v>18</v>
      </c>
      <c r="E95" s="23" t="s">
        <v>19</v>
      </c>
      <c r="F95" s="23">
        <v>2</v>
      </c>
      <c r="G95" s="23">
        <v>0</v>
      </c>
      <c r="H95" s="23">
        <v>0</v>
      </c>
      <c r="I95" s="50">
        <f t="shared" si="18"/>
        <v>2</v>
      </c>
      <c r="J95" s="23">
        <v>3</v>
      </c>
      <c r="K95" s="1"/>
      <c r="L95" s="31" t="s">
        <v>287</v>
      </c>
      <c r="M95" s="19"/>
      <c r="N95" s="19"/>
      <c r="O95" s="23" t="s">
        <v>18</v>
      </c>
      <c r="P95" s="23" t="s">
        <v>19</v>
      </c>
      <c r="Q95" s="23">
        <v>2</v>
      </c>
      <c r="R95" s="23">
        <v>0</v>
      </c>
      <c r="S95" s="23">
        <v>0</v>
      </c>
      <c r="T95" s="50">
        <f t="shared" si="19"/>
        <v>2</v>
      </c>
      <c r="U95" s="23">
        <v>3</v>
      </c>
      <c r="V95" s="1"/>
      <c r="W95" s="17"/>
      <c r="X95" s="17"/>
      <c r="Y95" s="17"/>
      <c r="Z95" s="17"/>
      <c r="AA95" s="17"/>
      <c r="AB95" s="17"/>
      <c r="AC95" s="17"/>
      <c r="AD95" s="17"/>
      <c r="AE95" s="1"/>
      <c r="AF95" s="1"/>
      <c r="AG95" s="1"/>
    </row>
    <row r="96" spans="1:33" ht="15.95" customHeight="1" x14ac:dyDescent="0.2">
      <c r="A96" s="118" t="s">
        <v>36</v>
      </c>
      <c r="B96" s="119"/>
      <c r="C96" s="119"/>
      <c r="D96" s="119"/>
      <c r="E96" s="119"/>
      <c r="F96" s="119"/>
      <c r="G96" s="119"/>
      <c r="H96" s="119"/>
      <c r="I96" s="119"/>
      <c r="J96" s="119"/>
      <c r="K96" s="8"/>
      <c r="L96" s="118" t="s">
        <v>37</v>
      </c>
      <c r="M96" s="119"/>
      <c r="N96" s="119"/>
      <c r="O96" s="119"/>
      <c r="P96" s="119"/>
      <c r="Q96" s="119"/>
      <c r="R96" s="119"/>
      <c r="S96" s="119"/>
      <c r="T96" s="119"/>
      <c r="U96" s="119"/>
      <c r="V96" s="1"/>
      <c r="W96" s="17"/>
      <c r="X96" s="17"/>
      <c r="Y96" s="17"/>
      <c r="Z96" s="17"/>
      <c r="AA96" s="17"/>
      <c r="AB96" s="17"/>
      <c r="AC96" s="17"/>
      <c r="AD96" s="17"/>
      <c r="AE96" s="1"/>
      <c r="AF96" s="1"/>
      <c r="AG96" s="1"/>
    </row>
    <row r="97" spans="1:33" ht="15.95" customHeight="1" x14ac:dyDescent="0.2">
      <c r="A97" s="31" t="s">
        <v>334</v>
      </c>
      <c r="B97" s="19" t="s">
        <v>244</v>
      </c>
      <c r="C97" s="19" t="s">
        <v>243</v>
      </c>
      <c r="D97" s="23" t="s">
        <v>18</v>
      </c>
      <c r="E97" s="23" t="s">
        <v>17</v>
      </c>
      <c r="F97" s="23">
        <v>2</v>
      </c>
      <c r="G97" s="23">
        <v>0</v>
      </c>
      <c r="H97" s="23">
        <v>0</v>
      </c>
      <c r="I97" s="50">
        <f t="shared" ref="I97:I106" si="20">F97+(G97+H97)/2</f>
        <v>2</v>
      </c>
      <c r="J97" s="23">
        <v>3</v>
      </c>
      <c r="K97" s="1"/>
      <c r="L97" s="31" t="s">
        <v>343</v>
      </c>
      <c r="M97" s="19" t="s">
        <v>293</v>
      </c>
      <c r="N97" s="19" t="s">
        <v>294</v>
      </c>
      <c r="O97" s="23" t="s">
        <v>18</v>
      </c>
      <c r="P97" s="23" t="s">
        <v>17</v>
      </c>
      <c r="Q97" s="23">
        <v>2</v>
      </c>
      <c r="R97" s="23">
        <v>0</v>
      </c>
      <c r="S97" s="23">
        <v>0</v>
      </c>
      <c r="T97" s="50">
        <f t="shared" ref="T97:T106" si="21">Q97+(R97+S97)/2</f>
        <v>2</v>
      </c>
      <c r="U97" s="23">
        <v>3</v>
      </c>
      <c r="V97" s="1"/>
      <c r="W97" s="17"/>
      <c r="X97" s="17"/>
      <c r="Y97" s="17"/>
      <c r="Z97" s="17"/>
      <c r="AA97" s="17"/>
      <c r="AB97" s="17"/>
      <c r="AC97" s="17"/>
      <c r="AD97" s="17"/>
      <c r="AE97" s="1"/>
      <c r="AF97" s="1"/>
      <c r="AG97" s="1"/>
    </row>
    <row r="98" spans="1:33" ht="15.95" customHeight="1" x14ac:dyDescent="0.2">
      <c r="A98" s="31" t="s">
        <v>68</v>
      </c>
      <c r="B98" s="19" t="s">
        <v>373</v>
      </c>
      <c r="C98" s="19" t="s">
        <v>377</v>
      </c>
      <c r="D98" s="23" t="s">
        <v>18</v>
      </c>
      <c r="E98" s="23" t="s">
        <v>17</v>
      </c>
      <c r="F98" s="23">
        <v>2</v>
      </c>
      <c r="G98" s="23">
        <v>0</v>
      </c>
      <c r="H98" s="23">
        <v>0</v>
      </c>
      <c r="I98" s="50">
        <f t="shared" si="20"/>
        <v>2</v>
      </c>
      <c r="J98" s="23">
        <v>3</v>
      </c>
      <c r="K98" s="1"/>
      <c r="L98" s="31" t="s">
        <v>344</v>
      </c>
      <c r="M98" s="19" t="s">
        <v>245</v>
      </c>
      <c r="N98" s="19" t="s">
        <v>245</v>
      </c>
      <c r="O98" s="23" t="s">
        <v>18</v>
      </c>
      <c r="P98" s="23" t="s">
        <v>17</v>
      </c>
      <c r="Q98" s="23">
        <v>2</v>
      </c>
      <c r="R98" s="23">
        <v>0</v>
      </c>
      <c r="S98" s="23">
        <v>0</v>
      </c>
      <c r="T98" s="50">
        <f t="shared" si="21"/>
        <v>2</v>
      </c>
      <c r="U98" s="23">
        <v>3</v>
      </c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31" t="s">
        <v>335</v>
      </c>
      <c r="B99" s="19"/>
      <c r="C99" s="19"/>
      <c r="D99" s="23" t="s">
        <v>18</v>
      </c>
      <c r="E99" s="23" t="s">
        <v>19</v>
      </c>
      <c r="F99" s="23">
        <v>2</v>
      </c>
      <c r="G99" s="23">
        <v>0</v>
      </c>
      <c r="H99" s="23">
        <v>0</v>
      </c>
      <c r="I99" s="50">
        <f t="shared" ref="I99" si="22">F99+(G99+H99)/2</f>
        <v>2</v>
      </c>
      <c r="J99" s="23">
        <v>3</v>
      </c>
      <c r="K99" s="1"/>
      <c r="L99" s="31" t="s">
        <v>345</v>
      </c>
      <c r="M99" s="19"/>
      <c r="N99" s="19"/>
      <c r="O99" s="23" t="s">
        <v>18</v>
      </c>
      <c r="P99" s="23" t="s">
        <v>19</v>
      </c>
      <c r="Q99" s="23">
        <v>2</v>
      </c>
      <c r="R99" s="23">
        <v>0</v>
      </c>
      <c r="S99" s="23">
        <v>0</v>
      </c>
      <c r="T99" s="50">
        <f t="shared" ref="T99" si="23">Q99+(R99+S99)/2</f>
        <v>2</v>
      </c>
      <c r="U99" s="23">
        <v>3</v>
      </c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95" customHeight="1" x14ac:dyDescent="0.2">
      <c r="A100" s="31" t="s">
        <v>336</v>
      </c>
      <c r="B100" s="19"/>
      <c r="C100" s="19"/>
      <c r="D100" s="23" t="s">
        <v>18</v>
      </c>
      <c r="E100" s="23" t="s">
        <v>19</v>
      </c>
      <c r="F100" s="23">
        <v>2</v>
      </c>
      <c r="G100" s="23">
        <v>0</v>
      </c>
      <c r="H100" s="23">
        <v>0</v>
      </c>
      <c r="I100" s="50">
        <f t="shared" ref="I100:I105" si="24">F100+(G100+H100)/2</f>
        <v>2</v>
      </c>
      <c r="J100" s="23">
        <v>3</v>
      </c>
      <c r="K100" s="1"/>
      <c r="L100" s="31" t="s">
        <v>346</v>
      </c>
      <c r="M100" s="19"/>
      <c r="N100" s="19"/>
      <c r="O100" s="23" t="s">
        <v>18</v>
      </c>
      <c r="P100" s="23" t="s">
        <v>19</v>
      </c>
      <c r="Q100" s="23">
        <v>2</v>
      </c>
      <c r="R100" s="23">
        <v>0</v>
      </c>
      <c r="S100" s="23">
        <v>0</v>
      </c>
      <c r="T100" s="50">
        <f t="shared" ref="T100:T105" si="25">Q100+(R100+S100)/2</f>
        <v>2</v>
      </c>
      <c r="U100" s="23">
        <v>3</v>
      </c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ht="15.95" customHeight="1" x14ac:dyDescent="0.2">
      <c r="A101" s="31" t="s">
        <v>337</v>
      </c>
      <c r="B101" s="19"/>
      <c r="C101" s="19"/>
      <c r="D101" s="23" t="s">
        <v>18</v>
      </c>
      <c r="E101" s="23" t="s">
        <v>19</v>
      </c>
      <c r="F101" s="23">
        <v>2</v>
      </c>
      <c r="G101" s="23">
        <v>0</v>
      </c>
      <c r="H101" s="23">
        <v>0</v>
      </c>
      <c r="I101" s="50">
        <f t="shared" si="24"/>
        <v>2</v>
      </c>
      <c r="J101" s="23">
        <v>3</v>
      </c>
      <c r="K101" s="1"/>
      <c r="L101" s="31" t="s">
        <v>347</v>
      </c>
      <c r="M101" s="19"/>
      <c r="N101" s="19"/>
      <c r="O101" s="23" t="s">
        <v>18</v>
      </c>
      <c r="P101" s="23" t="s">
        <v>19</v>
      </c>
      <c r="Q101" s="23">
        <v>2</v>
      </c>
      <c r="R101" s="23">
        <v>0</v>
      </c>
      <c r="S101" s="23">
        <v>0</v>
      </c>
      <c r="T101" s="50">
        <f t="shared" si="25"/>
        <v>2</v>
      </c>
      <c r="U101" s="23">
        <v>3</v>
      </c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ht="15.95" customHeight="1" x14ac:dyDescent="0.2">
      <c r="A102" s="31" t="s">
        <v>338</v>
      </c>
      <c r="B102" s="19"/>
      <c r="C102" s="19"/>
      <c r="D102" s="23" t="s">
        <v>18</v>
      </c>
      <c r="E102" s="23" t="s">
        <v>19</v>
      </c>
      <c r="F102" s="23">
        <v>2</v>
      </c>
      <c r="G102" s="23">
        <v>0</v>
      </c>
      <c r="H102" s="23">
        <v>0</v>
      </c>
      <c r="I102" s="50">
        <f t="shared" si="24"/>
        <v>2</v>
      </c>
      <c r="J102" s="23">
        <v>3</v>
      </c>
      <c r="K102" s="1"/>
      <c r="L102" s="31" t="s">
        <v>348</v>
      </c>
      <c r="M102" s="19"/>
      <c r="N102" s="19"/>
      <c r="O102" s="23" t="s">
        <v>18</v>
      </c>
      <c r="P102" s="23" t="s">
        <v>19</v>
      </c>
      <c r="Q102" s="23">
        <v>2</v>
      </c>
      <c r="R102" s="23">
        <v>0</v>
      </c>
      <c r="S102" s="23">
        <v>0</v>
      </c>
      <c r="T102" s="50">
        <f t="shared" si="25"/>
        <v>2</v>
      </c>
      <c r="U102" s="23">
        <v>3</v>
      </c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ht="15.95" customHeight="1" x14ac:dyDescent="0.2">
      <c r="A103" s="31" t="s">
        <v>339</v>
      </c>
      <c r="B103" s="19"/>
      <c r="C103" s="19"/>
      <c r="D103" s="23" t="s">
        <v>18</v>
      </c>
      <c r="E103" s="23" t="s">
        <v>19</v>
      </c>
      <c r="F103" s="23">
        <v>2</v>
      </c>
      <c r="G103" s="23">
        <v>0</v>
      </c>
      <c r="H103" s="23">
        <v>0</v>
      </c>
      <c r="I103" s="50">
        <f t="shared" si="24"/>
        <v>2</v>
      </c>
      <c r="J103" s="23">
        <v>3</v>
      </c>
      <c r="K103" s="1"/>
      <c r="L103" s="31" t="s">
        <v>349</v>
      </c>
      <c r="M103" s="19"/>
      <c r="N103" s="19"/>
      <c r="O103" s="23" t="s">
        <v>18</v>
      </c>
      <c r="P103" s="23" t="s">
        <v>19</v>
      </c>
      <c r="Q103" s="23">
        <v>2</v>
      </c>
      <c r="R103" s="23">
        <v>0</v>
      </c>
      <c r="S103" s="23">
        <v>0</v>
      </c>
      <c r="T103" s="50">
        <f t="shared" si="25"/>
        <v>2</v>
      </c>
      <c r="U103" s="23">
        <v>3</v>
      </c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ht="15.95" customHeight="1" x14ac:dyDescent="0.2">
      <c r="A104" s="31" t="s">
        <v>340</v>
      </c>
      <c r="B104" s="19"/>
      <c r="C104" s="19"/>
      <c r="D104" s="23" t="s">
        <v>18</v>
      </c>
      <c r="E104" s="23" t="s">
        <v>19</v>
      </c>
      <c r="F104" s="23">
        <v>2</v>
      </c>
      <c r="G104" s="23">
        <v>0</v>
      </c>
      <c r="H104" s="23">
        <v>0</v>
      </c>
      <c r="I104" s="50">
        <f t="shared" si="24"/>
        <v>2</v>
      </c>
      <c r="J104" s="23">
        <v>3</v>
      </c>
      <c r="K104" s="1"/>
      <c r="L104" s="31" t="s">
        <v>350</v>
      </c>
      <c r="M104" s="19"/>
      <c r="N104" s="19"/>
      <c r="O104" s="23" t="s">
        <v>18</v>
      </c>
      <c r="P104" s="23" t="s">
        <v>19</v>
      </c>
      <c r="Q104" s="23">
        <v>2</v>
      </c>
      <c r="R104" s="23">
        <v>0</v>
      </c>
      <c r="S104" s="23">
        <v>0</v>
      </c>
      <c r="T104" s="50">
        <f t="shared" si="25"/>
        <v>2</v>
      </c>
      <c r="U104" s="23">
        <v>3</v>
      </c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ht="15.95" customHeight="1" x14ac:dyDescent="0.2">
      <c r="A105" s="31" t="s">
        <v>341</v>
      </c>
      <c r="B105" s="19"/>
      <c r="C105" s="19"/>
      <c r="D105" s="23" t="s">
        <v>18</v>
      </c>
      <c r="E105" s="23" t="s">
        <v>19</v>
      </c>
      <c r="F105" s="23">
        <v>2</v>
      </c>
      <c r="G105" s="23">
        <v>0</v>
      </c>
      <c r="H105" s="23">
        <v>0</v>
      </c>
      <c r="I105" s="50">
        <f t="shared" si="24"/>
        <v>2</v>
      </c>
      <c r="J105" s="23">
        <v>3</v>
      </c>
      <c r="K105" s="1"/>
      <c r="L105" s="31" t="s">
        <v>351</v>
      </c>
      <c r="M105" s="19"/>
      <c r="N105" s="19"/>
      <c r="O105" s="23" t="s">
        <v>18</v>
      </c>
      <c r="P105" s="23" t="s">
        <v>19</v>
      </c>
      <c r="Q105" s="23">
        <v>2</v>
      </c>
      <c r="R105" s="23">
        <v>0</v>
      </c>
      <c r="S105" s="23">
        <v>0</v>
      </c>
      <c r="T105" s="50">
        <f t="shared" si="25"/>
        <v>2</v>
      </c>
      <c r="U105" s="23">
        <v>3</v>
      </c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ht="15.95" customHeight="1" x14ac:dyDescent="0.2">
      <c r="A106" s="31" t="s">
        <v>342</v>
      </c>
      <c r="B106" s="20"/>
      <c r="C106" s="20"/>
      <c r="D106" s="21" t="s">
        <v>18</v>
      </c>
      <c r="E106" s="21" t="s">
        <v>19</v>
      </c>
      <c r="F106" s="21">
        <v>2</v>
      </c>
      <c r="G106" s="21">
        <v>0</v>
      </c>
      <c r="H106" s="21">
        <v>0</v>
      </c>
      <c r="I106" s="51">
        <f t="shared" si="20"/>
        <v>2</v>
      </c>
      <c r="J106" s="21">
        <v>3</v>
      </c>
      <c r="K106" s="1"/>
      <c r="L106" s="31" t="s">
        <v>352</v>
      </c>
      <c r="M106" s="20"/>
      <c r="N106" s="20"/>
      <c r="O106" s="21" t="s">
        <v>18</v>
      </c>
      <c r="P106" s="21" t="s">
        <v>19</v>
      </c>
      <c r="Q106" s="21">
        <v>2</v>
      </c>
      <c r="R106" s="21">
        <v>0</v>
      </c>
      <c r="S106" s="21">
        <v>0</v>
      </c>
      <c r="T106" s="51">
        <f t="shared" si="21"/>
        <v>2</v>
      </c>
      <c r="U106" s="21">
        <v>3</v>
      </c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ht="15.95" customHeight="1" x14ac:dyDescent="0.2">
      <c r="A107" s="118" t="s">
        <v>39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8"/>
      <c r="L107" s="118" t="s">
        <v>40</v>
      </c>
      <c r="M107" s="119"/>
      <c r="N107" s="119"/>
      <c r="O107" s="119"/>
      <c r="P107" s="119"/>
      <c r="Q107" s="119"/>
      <c r="R107" s="119"/>
      <c r="S107" s="119"/>
      <c r="T107" s="119"/>
      <c r="U107" s="119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ht="15.95" customHeight="1" x14ac:dyDescent="0.2">
      <c r="A108" s="31" t="s">
        <v>353</v>
      </c>
      <c r="B108" s="19" t="s">
        <v>313</v>
      </c>
      <c r="C108" s="19" t="s">
        <v>314</v>
      </c>
      <c r="D108" s="23" t="s">
        <v>18</v>
      </c>
      <c r="E108" s="23" t="s">
        <v>17</v>
      </c>
      <c r="F108" s="23">
        <v>2</v>
      </c>
      <c r="G108" s="23">
        <v>0</v>
      </c>
      <c r="H108" s="23">
        <v>0</v>
      </c>
      <c r="I108" s="50">
        <f t="shared" ref="I108:I117" si="26">F108+(G108+H108)/2</f>
        <v>2</v>
      </c>
      <c r="J108" s="23">
        <v>3</v>
      </c>
      <c r="K108" s="1"/>
      <c r="L108" s="31" t="s">
        <v>363</v>
      </c>
      <c r="M108" s="19" t="s">
        <v>292</v>
      </c>
      <c r="N108" s="19" t="s">
        <v>290</v>
      </c>
      <c r="O108" s="23" t="s">
        <v>18</v>
      </c>
      <c r="P108" s="23" t="s">
        <v>17</v>
      </c>
      <c r="Q108" s="23">
        <v>2</v>
      </c>
      <c r="R108" s="23">
        <v>0</v>
      </c>
      <c r="S108" s="23">
        <v>0</v>
      </c>
      <c r="T108" s="50">
        <f t="shared" ref="T108:T117" si="27">Q108+(R108+S108)/2</f>
        <v>2</v>
      </c>
      <c r="U108" s="23">
        <v>3</v>
      </c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ht="15.95" customHeight="1" x14ac:dyDescent="0.2">
      <c r="A109" s="31" t="s">
        <v>354</v>
      </c>
      <c r="B109" s="19" t="s">
        <v>246</v>
      </c>
      <c r="C109" s="19" t="s">
        <v>247</v>
      </c>
      <c r="D109" s="23" t="s">
        <v>18</v>
      </c>
      <c r="E109" s="23" t="s">
        <v>17</v>
      </c>
      <c r="F109" s="23">
        <v>2</v>
      </c>
      <c r="G109" s="23">
        <v>0</v>
      </c>
      <c r="H109" s="23">
        <v>0</v>
      </c>
      <c r="I109" s="50">
        <f t="shared" si="26"/>
        <v>2</v>
      </c>
      <c r="J109" s="23">
        <v>3</v>
      </c>
      <c r="K109" s="1"/>
      <c r="L109" s="31" t="s">
        <v>364</v>
      </c>
      <c r="M109" s="19" t="s">
        <v>308</v>
      </c>
      <c r="N109" s="19" t="s">
        <v>309</v>
      </c>
      <c r="O109" s="23" t="s">
        <v>18</v>
      </c>
      <c r="P109" s="23" t="s">
        <v>17</v>
      </c>
      <c r="Q109" s="23">
        <v>2</v>
      </c>
      <c r="R109" s="23">
        <v>0</v>
      </c>
      <c r="S109" s="23">
        <v>0</v>
      </c>
      <c r="T109" s="50">
        <f t="shared" si="27"/>
        <v>2</v>
      </c>
      <c r="U109" s="23">
        <v>3</v>
      </c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ht="15.95" customHeight="1" x14ac:dyDescent="0.2">
      <c r="A110" s="31" t="s">
        <v>355</v>
      </c>
      <c r="B110" s="19" t="s">
        <v>315</v>
      </c>
      <c r="C110" s="19" t="s">
        <v>316</v>
      </c>
      <c r="D110" s="23" t="s">
        <v>18</v>
      </c>
      <c r="E110" s="23" t="s">
        <v>17</v>
      </c>
      <c r="F110" s="23">
        <v>2</v>
      </c>
      <c r="G110" s="23">
        <v>0</v>
      </c>
      <c r="H110" s="23">
        <v>0</v>
      </c>
      <c r="I110" s="50">
        <f t="shared" ref="I110:I115" si="28">F110+(G110+H110)/2</f>
        <v>2</v>
      </c>
      <c r="J110" s="23">
        <v>3</v>
      </c>
      <c r="K110" s="1"/>
      <c r="L110" s="31" t="s">
        <v>365</v>
      </c>
      <c r="M110" s="19" t="s">
        <v>288</v>
      </c>
      <c r="N110" s="19" t="s">
        <v>289</v>
      </c>
      <c r="O110" s="23" t="s">
        <v>18</v>
      </c>
      <c r="P110" s="23" t="s">
        <v>17</v>
      </c>
      <c r="Q110" s="23">
        <v>2</v>
      </c>
      <c r="R110" s="23">
        <v>0</v>
      </c>
      <c r="S110" s="23">
        <v>0</v>
      </c>
      <c r="T110" s="50">
        <f t="shared" si="27"/>
        <v>2</v>
      </c>
      <c r="U110" s="23">
        <v>3</v>
      </c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ht="15.95" customHeight="1" x14ac:dyDescent="0.2">
      <c r="A111" s="31" t="s">
        <v>356</v>
      </c>
      <c r="B111" s="19"/>
      <c r="C111" s="19"/>
      <c r="D111" s="23" t="s">
        <v>18</v>
      </c>
      <c r="E111" s="23" t="s">
        <v>17</v>
      </c>
      <c r="F111" s="23">
        <v>2</v>
      </c>
      <c r="G111" s="23">
        <v>0</v>
      </c>
      <c r="H111" s="23">
        <v>0</v>
      </c>
      <c r="I111" s="50">
        <f t="shared" si="28"/>
        <v>2</v>
      </c>
      <c r="J111" s="23">
        <v>3</v>
      </c>
      <c r="K111" s="1"/>
      <c r="L111" s="31" t="s">
        <v>366</v>
      </c>
      <c r="M111" s="19" t="s">
        <v>291</v>
      </c>
      <c r="N111" s="19" t="s">
        <v>291</v>
      </c>
      <c r="O111" s="23" t="s">
        <v>18</v>
      </c>
      <c r="P111" s="23" t="s">
        <v>17</v>
      </c>
      <c r="Q111" s="23">
        <v>2</v>
      </c>
      <c r="R111" s="23">
        <v>0</v>
      </c>
      <c r="S111" s="23">
        <v>0</v>
      </c>
      <c r="T111" s="50">
        <f t="shared" si="27"/>
        <v>2</v>
      </c>
      <c r="U111" s="23">
        <v>3</v>
      </c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ht="15.95" customHeight="1" x14ac:dyDescent="0.2">
      <c r="A112" s="31" t="s">
        <v>357</v>
      </c>
      <c r="B112" s="19"/>
      <c r="C112" s="19"/>
      <c r="D112" s="23" t="s">
        <v>18</v>
      </c>
      <c r="E112" s="23" t="s">
        <v>19</v>
      </c>
      <c r="F112" s="23">
        <v>2</v>
      </c>
      <c r="G112" s="23">
        <v>0</v>
      </c>
      <c r="H112" s="23">
        <v>0</v>
      </c>
      <c r="I112" s="50">
        <f t="shared" si="28"/>
        <v>2</v>
      </c>
      <c r="J112" s="23">
        <v>3</v>
      </c>
      <c r="K112" s="1"/>
      <c r="L112" s="31" t="s">
        <v>367</v>
      </c>
      <c r="M112" s="19"/>
      <c r="N112" s="19"/>
      <c r="O112" s="23" t="s">
        <v>18</v>
      </c>
      <c r="P112" s="23" t="s">
        <v>19</v>
      </c>
      <c r="Q112" s="23">
        <v>2</v>
      </c>
      <c r="R112" s="23">
        <v>0</v>
      </c>
      <c r="S112" s="23">
        <v>0</v>
      </c>
      <c r="T112" s="50">
        <f t="shared" si="27"/>
        <v>2</v>
      </c>
      <c r="U112" s="23">
        <v>3</v>
      </c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ht="15.95" customHeight="1" x14ac:dyDescent="0.2">
      <c r="A113" s="31" t="s">
        <v>358</v>
      </c>
      <c r="B113" s="19"/>
      <c r="C113" s="19"/>
      <c r="D113" s="23" t="s">
        <v>18</v>
      </c>
      <c r="E113" s="23" t="s">
        <v>19</v>
      </c>
      <c r="F113" s="23">
        <v>2</v>
      </c>
      <c r="G113" s="23">
        <v>0</v>
      </c>
      <c r="H113" s="23">
        <v>0</v>
      </c>
      <c r="I113" s="50">
        <f t="shared" si="28"/>
        <v>2</v>
      </c>
      <c r="J113" s="23">
        <v>3</v>
      </c>
      <c r="K113" s="1"/>
      <c r="L113" s="31" t="s">
        <v>368</v>
      </c>
      <c r="M113" s="19"/>
      <c r="N113" s="19"/>
      <c r="O113" s="23" t="s">
        <v>18</v>
      </c>
      <c r="P113" s="23" t="s">
        <v>19</v>
      </c>
      <c r="Q113" s="23">
        <v>2</v>
      </c>
      <c r="R113" s="23">
        <v>0</v>
      </c>
      <c r="S113" s="23">
        <v>0</v>
      </c>
      <c r="T113" s="50">
        <f t="shared" si="27"/>
        <v>2</v>
      </c>
      <c r="U113" s="23">
        <v>3</v>
      </c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ht="15.95" customHeight="1" x14ac:dyDescent="0.2">
      <c r="A114" s="31" t="s">
        <v>359</v>
      </c>
      <c r="B114" s="19"/>
      <c r="C114" s="19"/>
      <c r="D114" s="23" t="s">
        <v>18</v>
      </c>
      <c r="E114" s="23" t="s">
        <v>19</v>
      </c>
      <c r="F114" s="23">
        <v>2</v>
      </c>
      <c r="G114" s="23">
        <v>0</v>
      </c>
      <c r="H114" s="23">
        <v>0</v>
      </c>
      <c r="I114" s="50">
        <f t="shared" si="28"/>
        <v>2</v>
      </c>
      <c r="J114" s="23">
        <v>3</v>
      </c>
      <c r="K114" s="1"/>
      <c r="L114" s="31" t="s">
        <v>369</v>
      </c>
      <c r="M114" s="19"/>
      <c r="N114" s="19"/>
      <c r="O114" s="23" t="s">
        <v>18</v>
      </c>
      <c r="P114" s="23" t="s">
        <v>19</v>
      </c>
      <c r="Q114" s="23">
        <v>2</v>
      </c>
      <c r="R114" s="23">
        <v>0</v>
      </c>
      <c r="S114" s="23">
        <v>0</v>
      </c>
      <c r="T114" s="50">
        <f t="shared" si="27"/>
        <v>2</v>
      </c>
      <c r="U114" s="23">
        <v>3</v>
      </c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ht="15.95" customHeight="1" x14ac:dyDescent="0.2">
      <c r="A115" s="31" t="s">
        <v>360</v>
      </c>
      <c r="B115" s="19"/>
      <c r="C115" s="19"/>
      <c r="D115" s="23" t="s">
        <v>18</v>
      </c>
      <c r="E115" s="23" t="s">
        <v>19</v>
      </c>
      <c r="F115" s="23">
        <v>2</v>
      </c>
      <c r="G115" s="23">
        <v>0</v>
      </c>
      <c r="H115" s="23">
        <v>0</v>
      </c>
      <c r="I115" s="50">
        <f t="shared" si="28"/>
        <v>2</v>
      </c>
      <c r="J115" s="23">
        <v>3</v>
      </c>
      <c r="K115" s="1"/>
      <c r="L115" s="31" t="s">
        <v>370</v>
      </c>
      <c r="M115" s="19"/>
      <c r="N115" s="19"/>
      <c r="O115" s="23" t="s">
        <v>18</v>
      </c>
      <c r="P115" s="23" t="s">
        <v>19</v>
      </c>
      <c r="Q115" s="23">
        <v>2</v>
      </c>
      <c r="R115" s="23">
        <v>0</v>
      </c>
      <c r="S115" s="23">
        <v>0</v>
      </c>
      <c r="T115" s="50">
        <f t="shared" si="27"/>
        <v>2</v>
      </c>
      <c r="U115" s="23">
        <v>3</v>
      </c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ht="15.95" customHeight="1" x14ac:dyDescent="0.2">
      <c r="A116" s="31" t="s">
        <v>361</v>
      </c>
      <c r="B116" s="19"/>
      <c r="C116" s="19"/>
      <c r="D116" s="23" t="s">
        <v>18</v>
      </c>
      <c r="E116" s="23" t="s">
        <v>19</v>
      </c>
      <c r="F116" s="23">
        <v>2</v>
      </c>
      <c r="G116" s="23">
        <v>0</v>
      </c>
      <c r="H116" s="23">
        <v>0</v>
      </c>
      <c r="I116" s="50">
        <f t="shared" ref="I116" si="29">F116+(G116+H116)/2</f>
        <v>2</v>
      </c>
      <c r="J116" s="23">
        <v>3</v>
      </c>
      <c r="K116" s="1"/>
      <c r="L116" s="31" t="s">
        <v>371</v>
      </c>
      <c r="M116" s="19"/>
      <c r="N116" s="19"/>
      <c r="O116" s="23" t="s">
        <v>18</v>
      </c>
      <c r="P116" s="23" t="s">
        <v>19</v>
      </c>
      <c r="Q116" s="23">
        <v>2</v>
      </c>
      <c r="R116" s="23">
        <v>0</v>
      </c>
      <c r="S116" s="23">
        <v>0</v>
      </c>
      <c r="T116" s="50">
        <f t="shared" ref="T116" si="30">Q116+(R116+S116)/2</f>
        <v>2</v>
      </c>
      <c r="U116" s="23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ht="15.95" customHeight="1" x14ac:dyDescent="0.2">
      <c r="A117" s="31" t="s">
        <v>362</v>
      </c>
      <c r="B117" s="20"/>
      <c r="C117" s="20"/>
      <c r="D117" s="21" t="s">
        <v>18</v>
      </c>
      <c r="E117" s="21" t="s">
        <v>19</v>
      </c>
      <c r="F117" s="21">
        <v>2</v>
      </c>
      <c r="G117" s="21">
        <v>0</v>
      </c>
      <c r="H117" s="21">
        <v>0</v>
      </c>
      <c r="I117" s="51">
        <f t="shared" si="26"/>
        <v>2</v>
      </c>
      <c r="J117" s="21">
        <v>3</v>
      </c>
      <c r="K117" s="1"/>
      <c r="L117" s="31" t="s">
        <v>372</v>
      </c>
      <c r="M117" s="20"/>
      <c r="N117" s="20"/>
      <c r="O117" s="21" t="s">
        <v>18</v>
      </c>
      <c r="P117" s="21" t="s">
        <v>19</v>
      </c>
      <c r="Q117" s="21">
        <v>2</v>
      </c>
      <c r="R117" s="21">
        <v>0</v>
      </c>
      <c r="S117" s="21">
        <v>0</v>
      </c>
      <c r="T117" s="51">
        <f t="shared" si="27"/>
        <v>2</v>
      </c>
      <c r="U117" s="21">
        <v>3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ht="15.95" customHeight="1" x14ac:dyDescent="0.2">
      <c r="A118" s="85"/>
      <c r="B118" s="27"/>
      <c r="C118" s="27"/>
      <c r="D118" s="86"/>
      <c r="E118" s="27"/>
      <c r="F118" s="86"/>
      <c r="G118" s="86"/>
      <c r="H118" s="86"/>
      <c r="I118" s="86"/>
      <c r="J118" s="86"/>
      <c r="K118" s="27"/>
      <c r="L118" s="85"/>
      <c r="M118" s="27"/>
      <c r="N118" s="27"/>
      <c r="O118" s="86"/>
      <c r="P118" s="27"/>
      <c r="Q118" s="27"/>
      <c r="R118" s="27"/>
      <c r="S118" s="27"/>
      <c r="T118" s="27"/>
      <c r="U118" s="27"/>
      <c r="V118" s="27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ht="15.95" customHeight="1" x14ac:dyDescent="0.2">
      <c r="A119" s="85"/>
      <c r="B119" s="27"/>
      <c r="C119" s="27"/>
      <c r="D119" s="86"/>
      <c r="E119" s="27"/>
      <c r="F119" s="86"/>
      <c r="G119" s="86"/>
      <c r="H119" s="86"/>
      <c r="I119" s="86"/>
      <c r="J119" s="86"/>
      <c r="K119" s="27"/>
      <c r="L119" s="85"/>
      <c r="M119" s="27"/>
      <c r="N119" s="27"/>
      <c r="O119" s="86"/>
      <c r="P119" s="27"/>
      <c r="Q119" s="27"/>
      <c r="R119" s="27"/>
      <c r="S119" s="27"/>
      <c r="T119" s="27"/>
      <c r="U119" s="27"/>
      <c r="V119" s="27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ht="15.95" customHeight="1" x14ac:dyDescent="0.2">
      <c r="A120" s="85"/>
      <c r="B120" s="27"/>
      <c r="C120" s="27"/>
      <c r="D120" s="86"/>
      <c r="E120" s="27"/>
      <c r="F120" s="86"/>
      <c r="G120" s="86"/>
      <c r="H120" s="86"/>
      <c r="I120" s="86"/>
      <c r="J120" s="86"/>
      <c r="K120" s="27"/>
      <c r="L120" s="85"/>
      <c r="M120" s="27"/>
      <c r="N120" s="27"/>
      <c r="O120" s="86"/>
      <c r="P120" s="27"/>
      <c r="Q120" s="27"/>
      <c r="R120" s="27"/>
      <c r="S120" s="27"/>
      <c r="T120" s="27"/>
      <c r="U120" s="27"/>
      <c r="V120" s="27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ht="15.95" customHeight="1" x14ac:dyDescent="0.2">
      <c r="A121" s="101" t="s">
        <v>101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27"/>
      <c r="L121" s="103" t="s">
        <v>42</v>
      </c>
      <c r="M121" s="104"/>
      <c r="N121" s="104"/>
      <c r="O121" s="104"/>
      <c r="P121" s="104"/>
      <c r="Q121" s="104"/>
      <c r="R121" s="104"/>
      <c r="S121" s="104"/>
      <c r="T121" s="104"/>
      <c r="U121" s="104"/>
      <c r="V121" s="105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ht="26.25" customHeight="1" x14ac:dyDescent="0.2">
      <c r="A122" s="34" t="s">
        <v>6</v>
      </c>
      <c r="B122" s="30" t="s">
        <v>7</v>
      </c>
      <c r="C122" s="30" t="s">
        <v>47</v>
      </c>
      <c r="D122" s="29" t="s">
        <v>8</v>
      </c>
      <c r="E122" s="25" t="s">
        <v>9</v>
      </c>
      <c r="F122" s="84" t="s">
        <v>10</v>
      </c>
      <c r="G122" s="84" t="s">
        <v>11</v>
      </c>
      <c r="H122" s="84" t="s">
        <v>12</v>
      </c>
      <c r="I122" s="84" t="s">
        <v>13</v>
      </c>
      <c r="J122" s="84" t="s">
        <v>14</v>
      </c>
      <c r="K122" s="27"/>
      <c r="L122" s="80" t="s">
        <v>6</v>
      </c>
      <c r="M122" s="81" t="s">
        <v>7</v>
      </c>
      <c r="N122" s="28" t="s">
        <v>47</v>
      </c>
      <c r="O122" s="29" t="s">
        <v>8</v>
      </c>
      <c r="P122" s="25" t="s">
        <v>9</v>
      </c>
      <c r="Q122" s="80" t="s">
        <v>10</v>
      </c>
      <c r="R122" s="80" t="s">
        <v>11</v>
      </c>
      <c r="S122" s="80" t="s">
        <v>12</v>
      </c>
      <c r="T122" s="80" t="s">
        <v>13</v>
      </c>
      <c r="U122" s="82" t="s">
        <v>14</v>
      </c>
      <c r="V122" s="83" t="s">
        <v>43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ht="15.95" customHeight="1" x14ac:dyDescent="0.2">
      <c r="A123" s="31" t="s">
        <v>102</v>
      </c>
      <c r="B123" s="19" t="s">
        <v>307</v>
      </c>
      <c r="C123" s="19"/>
      <c r="D123" s="23" t="s">
        <v>18</v>
      </c>
      <c r="E123" s="23" t="s">
        <v>19</v>
      </c>
      <c r="F123" s="23"/>
      <c r="G123" s="23">
        <v>0</v>
      </c>
      <c r="H123" s="23">
        <v>0</v>
      </c>
      <c r="I123" s="50">
        <f t="shared" ref="I123:I132" si="31">F123+(G123+H123)/2</f>
        <v>0</v>
      </c>
      <c r="J123" s="23"/>
      <c r="K123" s="1"/>
      <c r="L123" s="9" t="s">
        <v>68</v>
      </c>
      <c r="M123" s="5" t="s">
        <v>373</v>
      </c>
      <c r="N123" s="5"/>
      <c r="O123" s="4" t="s">
        <v>21</v>
      </c>
      <c r="P123" s="4" t="s">
        <v>17</v>
      </c>
      <c r="Q123" s="4">
        <v>2</v>
      </c>
      <c r="R123" s="4">
        <v>0</v>
      </c>
      <c r="S123" s="4">
        <v>0</v>
      </c>
      <c r="T123" s="87">
        <f t="shared" ref="T123:T132" si="32">Q123+(R123+S123)/2</f>
        <v>2</v>
      </c>
      <c r="U123" s="10">
        <v>3</v>
      </c>
      <c r="V123" s="4" t="s">
        <v>44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ht="15.95" customHeight="1" x14ac:dyDescent="0.2">
      <c r="A124" s="31" t="s">
        <v>103</v>
      </c>
      <c r="B124" s="19"/>
      <c r="C124" s="19"/>
      <c r="D124" s="23" t="s">
        <v>18</v>
      </c>
      <c r="E124" s="23" t="s">
        <v>19</v>
      </c>
      <c r="F124" s="23"/>
      <c r="G124" s="23">
        <v>0</v>
      </c>
      <c r="H124" s="23">
        <v>0</v>
      </c>
      <c r="I124" s="50">
        <f t="shared" si="31"/>
        <v>0</v>
      </c>
      <c r="J124" s="23"/>
      <c r="K124" s="1"/>
      <c r="L124" s="9" t="s">
        <v>69</v>
      </c>
      <c r="M124" s="5" t="s">
        <v>374</v>
      </c>
      <c r="N124" s="5"/>
      <c r="O124" s="4" t="s">
        <v>21</v>
      </c>
      <c r="P124" s="4" t="s">
        <v>17</v>
      </c>
      <c r="Q124" s="4">
        <v>2</v>
      </c>
      <c r="R124" s="4">
        <v>0</v>
      </c>
      <c r="S124" s="4">
        <v>0</v>
      </c>
      <c r="T124" s="87">
        <f t="shared" si="32"/>
        <v>2</v>
      </c>
      <c r="U124" s="10">
        <v>3</v>
      </c>
      <c r="V124" s="4" t="s">
        <v>45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ht="15.95" customHeight="1" x14ac:dyDescent="0.2">
      <c r="A125" s="31" t="s">
        <v>104</v>
      </c>
      <c r="B125" s="19"/>
      <c r="C125" s="19"/>
      <c r="D125" s="23" t="s">
        <v>18</v>
      </c>
      <c r="E125" s="23" t="s">
        <v>19</v>
      </c>
      <c r="F125" s="23"/>
      <c r="G125" s="23">
        <v>0</v>
      </c>
      <c r="H125" s="23">
        <v>0</v>
      </c>
      <c r="I125" s="50">
        <f t="shared" si="31"/>
        <v>0</v>
      </c>
      <c r="J125" s="23"/>
      <c r="K125" s="1"/>
      <c r="L125" s="9" t="s">
        <v>70</v>
      </c>
      <c r="M125" s="5"/>
      <c r="N125" s="5"/>
      <c r="O125" s="4" t="s">
        <v>21</v>
      </c>
      <c r="P125" s="4" t="s">
        <v>19</v>
      </c>
      <c r="Q125" s="4">
        <v>2</v>
      </c>
      <c r="R125" s="4">
        <v>0</v>
      </c>
      <c r="S125" s="4">
        <v>0</v>
      </c>
      <c r="T125" s="87">
        <f t="shared" si="32"/>
        <v>2</v>
      </c>
      <c r="U125" s="10">
        <v>3</v>
      </c>
      <c r="V125" s="4" t="s">
        <v>80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.95" customHeight="1" x14ac:dyDescent="0.2">
      <c r="A126" s="31" t="s">
        <v>105</v>
      </c>
      <c r="B126" s="19"/>
      <c r="C126" s="19"/>
      <c r="D126" s="23" t="s">
        <v>18</v>
      </c>
      <c r="E126" s="23" t="s">
        <v>17</v>
      </c>
      <c r="F126" s="23"/>
      <c r="G126" s="23">
        <v>0</v>
      </c>
      <c r="H126" s="23">
        <v>0</v>
      </c>
      <c r="I126" s="50">
        <f t="shared" si="31"/>
        <v>0</v>
      </c>
      <c r="J126" s="23"/>
      <c r="K126" s="1"/>
      <c r="L126" s="9" t="s">
        <v>71</v>
      </c>
      <c r="M126" s="5"/>
      <c r="N126" s="5"/>
      <c r="O126" s="4" t="s">
        <v>21</v>
      </c>
      <c r="P126" s="4" t="s">
        <v>19</v>
      </c>
      <c r="Q126" s="4">
        <v>2</v>
      </c>
      <c r="R126" s="4">
        <v>0</v>
      </c>
      <c r="S126" s="4">
        <v>0</v>
      </c>
      <c r="T126" s="87">
        <f t="shared" si="32"/>
        <v>2</v>
      </c>
      <c r="U126" s="10">
        <v>3</v>
      </c>
      <c r="V126" s="4" t="s">
        <v>44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31" t="s">
        <v>106</v>
      </c>
      <c r="B127" s="19"/>
      <c r="C127" s="19"/>
      <c r="D127" s="23" t="s">
        <v>18</v>
      </c>
      <c r="E127" s="23" t="s">
        <v>17</v>
      </c>
      <c r="F127" s="23"/>
      <c r="G127" s="23">
        <v>0</v>
      </c>
      <c r="H127" s="23">
        <v>0</v>
      </c>
      <c r="I127" s="50">
        <f t="shared" si="31"/>
        <v>0</v>
      </c>
      <c r="J127" s="23"/>
      <c r="K127" s="1"/>
      <c r="L127" s="9" t="s">
        <v>72</v>
      </c>
      <c r="M127" s="5"/>
      <c r="N127" s="5"/>
      <c r="O127" s="4" t="s">
        <v>21</v>
      </c>
      <c r="P127" s="4" t="s">
        <v>19</v>
      </c>
      <c r="Q127" s="4">
        <v>2</v>
      </c>
      <c r="R127" s="4">
        <v>0</v>
      </c>
      <c r="S127" s="4">
        <v>0</v>
      </c>
      <c r="T127" s="87">
        <f t="shared" si="32"/>
        <v>2</v>
      </c>
      <c r="U127" s="10">
        <v>3</v>
      </c>
      <c r="V127" s="4" t="s">
        <v>80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31" t="s">
        <v>107</v>
      </c>
      <c r="B128" s="19"/>
      <c r="C128" s="19"/>
      <c r="D128" s="23" t="s">
        <v>18</v>
      </c>
      <c r="E128" s="23"/>
      <c r="F128" s="23"/>
      <c r="G128" s="23">
        <v>0</v>
      </c>
      <c r="H128" s="23">
        <v>0</v>
      </c>
      <c r="I128" s="50">
        <f t="shared" si="31"/>
        <v>0</v>
      </c>
      <c r="J128" s="23"/>
      <c r="K128" s="1"/>
      <c r="L128" s="9" t="s">
        <v>73</v>
      </c>
      <c r="M128" s="5"/>
      <c r="N128" s="5"/>
      <c r="O128" s="4" t="s">
        <v>21</v>
      </c>
      <c r="P128" s="4" t="s">
        <v>19</v>
      </c>
      <c r="Q128" s="4">
        <v>2</v>
      </c>
      <c r="R128" s="4">
        <v>0</v>
      </c>
      <c r="S128" s="4">
        <v>0</v>
      </c>
      <c r="T128" s="87">
        <f t="shared" si="32"/>
        <v>2</v>
      </c>
      <c r="U128" s="10">
        <v>3</v>
      </c>
      <c r="V128" s="4" t="s">
        <v>44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31" t="s">
        <v>108</v>
      </c>
      <c r="B129" s="19"/>
      <c r="C129" s="19"/>
      <c r="D129" s="23" t="s">
        <v>18</v>
      </c>
      <c r="E129" s="23"/>
      <c r="F129" s="23"/>
      <c r="G129" s="23">
        <v>0</v>
      </c>
      <c r="H129" s="23">
        <v>0</v>
      </c>
      <c r="I129" s="50">
        <f t="shared" si="31"/>
        <v>0</v>
      </c>
      <c r="J129" s="23"/>
      <c r="K129" s="1"/>
      <c r="L129" s="9" t="s">
        <v>74</v>
      </c>
      <c r="M129" s="5"/>
      <c r="N129" s="5"/>
      <c r="O129" s="4" t="s">
        <v>21</v>
      </c>
      <c r="P129" s="4" t="s">
        <v>19</v>
      </c>
      <c r="Q129" s="4">
        <v>2</v>
      </c>
      <c r="R129" s="4">
        <v>0</v>
      </c>
      <c r="S129" s="4">
        <v>0</v>
      </c>
      <c r="T129" s="87">
        <f t="shared" si="32"/>
        <v>2</v>
      </c>
      <c r="U129" s="10">
        <v>3</v>
      </c>
      <c r="V129" s="4" t="s">
        <v>44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31" t="s">
        <v>109</v>
      </c>
      <c r="B130" s="19"/>
      <c r="C130" s="19"/>
      <c r="D130" s="23" t="s">
        <v>18</v>
      </c>
      <c r="E130" s="23"/>
      <c r="F130" s="23"/>
      <c r="G130" s="23">
        <v>0</v>
      </c>
      <c r="H130" s="23">
        <v>0</v>
      </c>
      <c r="I130" s="50">
        <f t="shared" si="31"/>
        <v>0</v>
      </c>
      <c r="J130" s="23"/>
      <c r="K130" s="1"/>
      <c r="L130" s="9" t="s">
        <v>75</v>
      </c>
      <c r="M130" s="5"/>
      <c r="N130" s="5"/>
      <c r="O130" s="4" t="s">
        <v>21</v>
      </c>
      <c r="P130" s="4" t="s">
        <v>19</v>
      </c>
      <c r="Q130" s="4">
        <v>2</v>
      </c>
      <c r="R130" s="4">
        <v>0</v>
      </c>
      <c r="S130" s="4">
        <v>0</v>
      </c>
      <c r="T130" s="87">
        <f t="shared" si="32"/>
        <v>2</v>
      </c>
      <c r="U130" s="10">
        <v>3</v>
      </c>
      <c r="V130" s="4" t="s">
        <v>45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31" t="s">
        <v>110</v>
      </c>
      <c r="B131" s="19"/>
      <c r="C131" s="19"/>
      <c r="D131" s="23" t="s">
        <v>18</v>
      </c>
      <c r="E131" s="23"/>
      <c r="F131" s="23"/>
      <c r="G131" s="23">
        <v>0</v>
      </c>
      <c r="H131" s="23">
        <v>0</v>
      </c>
      <c r="I131" s="50">
        <f t="shared" si="31"/>
        <v>0</v>
      </c>
      <c r="J131" s="23"/>
      <c r="K131" s="1"/>
      <c r="L131" s="9" t="s">
        <v>76</v>
      </c>
      <c r="M131" s="5"/>
      <c r="N131" s="5"/>
      <c r="O131" s="4" t="s">
        <v>21</v>
      </c>
      <c r="P131" s="4" t="s">
        <v>19</v>
      </c>
      <c r="Q131" s="4">
        <v>2</v>
      </c>
      <c r="R131" s="4">
        <v>0</v>
      </c>
      <c r="S131" s="4">
        <v>0</v>
      </c>
      <c r="T131" s="87">
        <f t="shared" si="32"/>
        <v>2</v>
      </c>
      <c r="U131" s="10">
        <v>3</v>
      </c>
      <c r="V131" s="4" t="s">
        <v>44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31" t="s">
        <v>111</v>
      </c>
      <c r="B132" s="19"/>
      <c r="C132" s="19"/>
      <c r="D132" s="23" t="s">
        <v>18</v>
      </c>
      <c r="E132" s="23"/>
      <c r="F132" s="23"/>
      <c r="G132" s="23">
        <v>0</v>
      </c>
      <c r="H132" s="23">
        <v>0</v>
      </c>
      <c r="I132" s="50">
        <f t="shared" si="31"/>
        <v>0</v>
      </c>
      <c r="J132" s="23"/>
      <c r="K132" s="1"/>
      <c r="L132" s="9" t="s">
        <v>77</v>
      </c>
      <c r="M132" s="5"/>
      <c r="N132" s="5"/>
      <c r="O132" s="4" t="s">
        <v>21</v>
      </c>
      <c r="P132" s="4" t="s">
        <v>19</v>
      </c>
      <c r="Q132" s="4">
        <v>2</v>
      </c>
      <c r="R132" s="4">
        <v>0</v>
      </c>
      <c r="S132" s="4">
        <v>0</v>
      </c>
      <c r="T132" s="87">
        <f t="shared" si="32"/>
        <v>2</v>
      </c>
      <c r="U132" s="10">
        <v>3</v>
      </c>
      <c r="V132" s="4" t="s">
        <v>44</v>
      </c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6"/>
      <c r="B133" s="1"/>
      <c r="C133" s="1"/>
      <c r="D133" s="7"/>
      <c r="E133" s="1"/>
      <c r="F133" s="7"/>
      <c r="G133" s="7"/>
      <c r="H133" s="7"/>
      <c r="I133" s="7"/>
      <c r="J133" s="7"/>
      <c r="K133" s="1"/>
      <c r="L133" s="6"/>
      <c r="M133" s="1"/>
      <c r="N133" s="1"/>
      <c r="O133" s="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6"/>
      <c r="B134" s="1"/>
      <c r="C134" s="1"/>
      <c r="D134" s="7"/>
      <c r="E134" s="1"/>
      <c r="F134" s="7"/>
      <c r="G134" s="7"/>
      <c r="H134" s="7"/>
      <c r="I134" s="7"/>
      <c r="J134" s="7"/>
      <c r="K134" s="1"/>
      <c r="L134" s="6"/>
      <c r="M134" s="1"/>
      <c r="N134" s="1"/>
      <c r="O134" s="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6"/>
      <c r="B135" s="1"/>
      <c r="C135" s="1"/>
      <c r="D135" s="7"/>
      <c r="E135" s="1"/>
      <c r="F135" s="7"/>
      <c r="G135" s="7"/>
      <c r="H135" s="7"/>
      <c r="I135" s="7"/>
      <c r="J135" s="7"/>
      <c r="K135" s="1"/>
      <c r="L135" s="6"/>
      <c r="M135" s="1"/>
      <c r="N135" s="1"/>
      <c r="O135" s="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6"/>
      <c r="B136" s="1"/>
      <c r="C136" s="1"/>
      <c r="D136" s="7"/>
      <c r="E136" s="1"/>
      <c r="F136" s="7"/>
      <c r="G136" s="7"/>
      <c r="H136" s="7"/>
      <c r="I136" s="7"/>
      <c r="J136" s="7"/>
      <c r="K136" s="1"/>
      <c r="L136" s="6"/>
      <c r="M136" s="1"/>
      <c r="N136" s="1"/>
      <c r="O136" s="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6"/>
      <c r="B137" s="1"/>
      <c r="C137" s="1"/>
      <c r="D137" s="7"/>
      <c r="E137" s="1"/>
      <c r="F137" s="7"/>
      <c r="G137" s="7"/>
      <c r="H137" s="7"/>
      <c r="I137" s="7"/>
      <c r="J137" s="7"/>
      <c r="K137" s="1"/>
      <c r="L137" s="6"/>
      <c r="M137" s="1"/>
      <c r="N137" s="1"/>
      <c r="O137" s="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6"/>
      <c r="B138" s="1"/>
      <c r="C138" s="1"/>
      <c r="D138" s="7"/>
      <c r="E138" s="1"/>
      <c r="F138" s="7"/>
      <c r="G138" s="7"/>
      <c r="H138" s="7"/>
      <c r="I138" s="7"/>
      <c r="J138" s="7"/>
      <c r="K138" s="1"/>
      <c r="L138" s="6"/>
      <c r="M138" s="1"/>
      <c r="N138" s="1"/>
      <c r="O138" s="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6"/>
      <c r="B139" s="1"/>
      <c r="C139" s="1"/>
      <c r="D139" s="7"/>
      <c r="E139" s="1"/>
      <c r="F139" s="7"/>
      <c r="G139" s="7"/>
      <c r="H139" s="7"/>
      <c r="I139" s="7"/>
      <c r="J139" s="7"/>
      <c r="K139" s="1"/>
      <c r="L139" s="6"/>
      <c r="M139" s="1"/>
      <c r="N139" s="1"/>
      <c r="O139" s="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6"/>
      <c r="B140" s="1"/>
      <c r="C140" s="1"/>
      <c r="D140" s="7"/>
      <c r="E140" s="1"/>
      <c r="F140" s="7"/>
      <c r="G140" s="7"/>
      <c r="H140" s="7"/>
      <c r="I140" s="7"/>
      <c r="J140" s="7"/>
      <c r="K140" s="1"/>
      <c r="L140" s="6"/>
      <c r="M140" s="1"/>
      <c r="N140" s="1"/>
      <c r="O140" s="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6"/>
      <c r="B141" s="1"/>
      <c r="C141" s="1"/>
      <c r="D141" s="7"/>
      <c r="E141" s="1"/>
      <c r="F141" s="7"/>
      <c r="G141" s="7"/>
      <c r="H141" s="7"/>
      <c r="I141" s="7"/>
      <c r="J141" s="7"/>
      <c r="K141" s="1"/>
      <c r="L141" s="6"/>
      <c r="M141" s="1"/>
      <c r="N141" s="1"/>
      <c r="O141" s="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6"/>
      <c r="B142" s="1"/>
      <c r="C142" s="1"/>
      <c r="D142" s="7"/>
      <c r="E142" s="1"/>
      <c r="F142" s="7"/>
      <c r="G142" s="7"/>
      <c r="H142" s="7"/>
      <c r="I142" s="7"/>
      <c r="J142" s="7"/>
      <c r="K142" s="1"/>
      <c r="L142" s="6"/>
      <c r="M142" s="1"/>
      <c r="N142" s="1"/>
      <c r="O142" s="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6"/>
      <c r="B143" s="1"/>
      <c r="C143" s="1"/>
      <c r="D143" s="7"/>
      <c r="E143" s="1"/>
      <c r="F143" s="7"/>
      <c r="G143" s="7"/>
      <c r="H143" s="7"/>
      <c r="I143" s="7"/>
      <c r="J143" s="7"/>
      <c r="K143" s="1"/>
      <c r="L143" s="6"/>
      <c r="M143" s="1"/>
      <c r="N143" s="1"/>
      <c r="O143" s="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6"/>
      <c r="B144" s="1"/>
      <c r="C144" s="1"/>
      <c r="D144" s="7"/>
      <c r="E144" s="1"/>
      <c r="F144" s="7"/>
      <c r="G144" s="7"/>
      <c r="H144" s="7"/>
      <c r="I144" s="7"/>
      <c r="J144" s="7"/>
      <c r="K144" s="1"/>
      <c r="L144" s="6"/>
      <c r="M144" s="1"/>
      <c r="N144" s="1"/>
      <c r="O144" s="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6"/>
      <c r="B145" s="1"/>
      <c r="C145" s="1"/>
      <c r="D145" s="7"/>
      <c r="E145" s="1"/>
      <c r="F145" s="7"/>
      <c r="G145" s="7"/>
      <c r="H145" s="7"/>
      <c r="I145" s="7"/>
      <c r="J145" s="7"/>
      <c r="K145" s="1"/>
      <c r="L145" s="6"/>
      <c r="M145" s="1"/>
      <c r="N145" s="1"/>
      <c r="O145" s="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6"/>
      <c r="B146" s="1"/>
      <c r="C146" s="1"/>
      <c r="D146" s="7"/>
      <c r="E146" s="1"/>
      <c r="F146" s="7"/>
      <c r="G146" s="7"/>
      <c r="H146" s="7"/>
      <c r="I146" s="7"/>
      <c r="J146" s="7"/>
      <c r="K146" s="1"/>
      <c r="L146" s="6"/>
      <c r="M146" s="1"/>
      <c r="N146" s="1"/>
      <c r="O146" s="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6"/>
      <c r="B147" s="1"/>
      <c r="C147" s="1"/>
      <c r="D147" s="7"/>
      <c r="E147" s="1"/>
      <c r="F147" s="7"/>
      <c r="G147" s="7"/>
      <c r="H147" s="7"/>
      <c r="I147" s="7"/>
      <c r="J147" s="7"/>
      <c r="K147" s="1"/>
      <c r="L147" s="6"/>
      <c r="M147" s="1"/>
      <c r="N147" s="1"/>
      <c r="O147" s="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6"/>
      <c r="B148" s="1"/>
      <c r="C148" s="1"/>
      <c r="D148" s="7"/>
      <c r="E148" s="1"/>
      <c r="F148" s="7"/>
      <c r="G148" s="7"/>
      <c r="H148" s="7"/>
      <c r="I148" s="7"/>
      <c r="J148" s="7"/>
      <c r="K148" s="1"/>
      <c r="L148" s="6"/>
      <c r="M148" s="1"/>
      <c r="N148" s="1"/>
      <c r="O148" s="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6"/>
      <c r="B149" s="1"/>
      <c r="C149" s="1"/>
      <c r="D149" s="7"/>
      <c r="E149" s="1"/>
      <c r="F149" s="7"/>
      <c r="G149" s="7"/>
      <c r="H149" s="7"/>
      <c r="I149" s="7"/>
      <c r="J149" s="7"/>
      <c r="K149" s="1"/>
      <c r="L149" s="6"/>
      <c r="M149" s="1"/>
      <c r="N149" s="1"/>
      <c r="O149" s="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.95" customHeight="1" x14ac:dyDescent="0.2">
      <c r="A150" s="6"/>
      <c r="B150" s="1"/>
      <c r="C150" s="1"/>
      <c r="D150" s="7"/>
      <c r="E150" s="1"/>
      <c r="F150" s="7"/>
      <c r="G150" s="7"/>
      <c r="H150" s="7"/>
      <c r="I150" s="7"/>
      <c r="J150" s="7"/>
      <c r="K150" s="1"/>
      <c r="L150" s="6"/>
      <c r="M150" s="1"/>
      <c r="N150" s="1"/>
      <c r="O150" s="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6"/>
      <c r="B151" s="1"/>
      <c r="C151" s="1"/>
      <c r="D151" s="7"/>
      <c r="E151" s="1"/>
      <c r="F151" s="7"/>
      <c r="G151" s="7"/>
      <c r="H151" s="7"/>
      <c r="I151" s="7"/>
      <c r="J151" s="7"/>
      <c r="K151" s="1"/>
      <c r="L151" s="6"/>
      <c r="M151" s="1"/>
      <c r="N151" s="1"/>
      <c r="O151" s="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6"/>
      <c r="B152" s="1"/>
      <c r="C152" s="1"/>
      <c r="D152" s="7"/>
      <c r="E152" s="1"/>
      <c r="F152" s="7"/>
      <c r="G152" s="7"/>
      <c r="H152" s="7"/>
      <c r="I152" s="7"/>
      <c r="J152" s="7"/>
      <c r="K152" s="1"/>
      <c r="L152" s="6"/>
      <c r="M152" s="1"/>
      <c r="N152" s="1"/>
      <c r="O152" s="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6"/>
      <c r="B153" s="1"/>
      <c r="C153" s="1"/>
      <c r="D153" s="7"/>
      <c r="E153" s="1"/>
      <c r="F153" s="7"/>
      <c r="G153" s="7"/>
      <c r="H153" s="7"/>
      <c r="I153" s="7"/>
      <c r="J153" s="7"/>
      <c r="K153" s="1"/>
      <c r="L153" s="6"/>
      <c r="M153" s="1"/>
      <c r="N153" s="1"/>
      <c r="O153" s="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6"/>
      <c r="B154" s="1"/>
      <c r="C154" s="1"/>
      <c r="D154" s="7"/>
      <c r="E154" s="1"/>
      <c r="F154" s="7"/>
      <c r="G154" s="7"/>
      <c r="H154" s="7"/>
      <c r="I154" s="7"/>
      <c r="J154" s="7"/>
      <c r="K154" s="1"/>
      <c r="L154" s="6"/>
      <c r="M154" s="1"/>
      <c r="N154" s="1"/>
      <c r="O154" s="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6"/>
      <c r="B155" s="1"/>
      <c r="C155" s="1"/>
      <c r="D155" s="7"/>
      <c r="E155" s="1"/>
      <c r="F155" s="7"/>
      <c r="G155" s="7"/>
      <c r="H155" s="7"/>
      <c r="I155" s="7"/>
      <c r="J155" s="7"/>
      <c r="K155" s="1"/>
      <c r="L155" s="6"/>
      <c r="M155" s="1"/>
      <c r="N155" s="1"/>
      <c r="O155" s="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6"/>
      <c r="B156" s="1"/>
      <c r="C156" s="1"/>
      <c r="D156" s="7"/>
      <c r="E156" s="1"/>
      <c r="F156" s="7"/>
      <c r="G156" s="7"/>
      <c r="H156" s="7"/>
      <c r="I156" s="7"/>
      <c r="J156" s="7"/>
      <c r="K156" s="1"/>
      <c r="L156" s="6"/>
      <c r="M156" s="1"/>
      <c r="N156" s="1"/>
      <c r="O156" s="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6"/>
      <c r="M157" s="1"/>
      <c r="N157" s="1"/>
      <c r="O157" s="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6"/>
      <c r="M158" s="1"/>
      <c r="N158" s="1"/>
      <c r="O158" s="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6"/>
      <c r="M159" s="1"/>
      <c r="N159" s="1"/>
      <c r="O159" s="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6"/>
      <c r="M160" s="1"/>
      <c r="N160" s="1"/>
      <c r="O160" s="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AE1019" s="1"/>
      <c r="AF1019" s="1"/>
      <c r="AG1019" s="1"/>
    </row>
  </sheetData>
  <sheetProtection algorithmName="SHA-512" hashValue="M4x0mPZc5Cqf+uptciUe2gsTiVWmOLdPrroLCqgKVHDErPSjmDgG3Io//aCHyte+r1W16sBESkibdcjENPwmyA==" saltValue="8RGG3Q7jIlsXX6NWrU5+VA==" spinCount="100000" sheet="1" selectLockedCells="1" autoFilter="0" pivotTables="0"/>
  <mergeCells count="38">
    <mergeCell ref="L69:U70"/>
    <mergeCell ref="A96:J96"/>
    <mergeCell ref="L96:U96"/>
    <mergeCell ref="A107:J107"/>
    <mergeCell ref="L107:U107"/>
    <mergeCell ref="W72:AD72"/>
    <mergeCell ref="A74:J74"/>
    <mergeCell ref="L74:U74"/>
    <mergeCell ref="A85:J85"/>
    <mergeCell ref="L85:U85"/>
    <mergeCell ref="A72:U72"/>
    <mergeCell ref="A39:J39"/>
    <mergeCell ref="L39:U39"/>
    <mergeCell ref="A53:U53"/>
    <mergeCell ref="A54:J54"/>
    <mergeCell ref="L54:U54"/>
    <mergeCell ref="A38:U38"/>
    <mergeCell ref="A2:A4"/>
    <mergeCell ref="B2:U2"/>
    <mergeCell ref="B4:U4"/>
    <mergeCell ref="A5:U5"/>
    <mergeCell ref="D3:M3"/>
    <mergeCell ref="A121:J121"/>
    <mergeCell ref="L121:V121"/>
    <mergeCell ref="A6:E6"/>
    <mergeCell ref="F6:G6"/>
    <mergeCell ref="H6:I6"/>
    <mergeCell ref="K6:U6"/>
    <mergeCell ref="E7:K7"/>
    <mergeCell ref="M7:S7"/>
    <mergeCell ref="T7:U7"/>
    <mergeCell ref="A8:U8"/>
    <mergeCell ref="A7:C7"/>
    <mergeCell ref="A9:J9"/>
    <mergeCell ref="L9:U9"/>
    <mergeCell ref="A23:U23"/>
    <mergeCell ref="A24:J24"/>
    <mergeCell ref="L24:U24"/>
  </mergeCells>
  <conditionalFormatting sqref="W13:AC15">
    <cfRule type="expression" dxfId="292" priority="484">
      <formula>$X$13:$X$15="ÜS"</formula>
    </cfRule>
    <cfRule type="expression" dxfId="291" priority="485">
      <formula>$X$13:$X$15="S"</formula>
    </cfRule>
  </conditionalFormatting>
  <conditionalFormatting sqref="I11:I18 F86:J87 A86:D87 A88:J95 I26:I33 I41:I48 A48:H48 J48">
    <cfRule type="expression" dxfId="290" priority="481">
      <formula>$D11="ÜS"</formula>
    </cfRule>
    <cfRule type="expression" dxfId="289" priority="482">
      <formula>$D11="S"</formula>
    </cfRule>
    <cfRule type="expression" dxfId="288" priority="483">
      <formula>$D11="OZ"</formula>
    </cfRule>
  </conditionalFormatting>
  <conditionalFormatting sqref="I56:I57">
    <cfRule type="expression" dxfId="287" priority="469">
      <formula>$D56="ÜS"</formula>
    </cfRule>
    <cfRule type="expression" dxfId="286" priority="470">
      <formula>$D56="S"</formula>
    </cfRule>
    <cfRule type="expression" dxfId="285" priority="471">
      <formula>$D56="OZ"</formula>
    </cfRule>
  </conditionalFormatting>
  <conditionalFormatting sqref="A75:J75 A77:J84 A76 D76:J76">
    <cfRule type="expression" dxfId="284" priority="454">
      <formula>$D75="ÜS"</formula>
    </cfRule>
    <cfRule type="expression" dxfId="283" priority="455">
      <formula>$D75="S"</formula>
    </cfRule>
    <cfRule type="expression" dxfId="282" priority="456">
      <formula>$D75="OZ"</formula>
    </cfRule>
  </conditionalFormatting>
  <conditionalFormatting sqref="A99:J106 D97:J98 A97:A106">
    <cfRule type="expression" dxfId="281" priority="448">
      <formula>$D97="ÜS"</formula>
    </cfRule>
    <cfRule type="expression" dxfId="280" priority="449">
      <formula>$D97="S"</formula>
    </cfRule>
    <cfRule type="expression" dxfId="279" priority="450">
      <formula>$D97="OZ"</formula>
    </cfRule>
  </conditionalFormatting>
  <conditionalFormatting sqref="B110:J110 D108:J109 B112:J117 D111:J111 A108:A117">
    <cfRule type="expression" dxfId="278" priority="445">
      <formula>$D108="ÜS"</formula>
    </cfRule>
    <cfRule type="expression" dxfId="277" priority="446">
      <formula>$D108="S"</formula>
    </cfRule>
    <cfRule type="expression" dxfId="276" priority="447">
      <formula>$D108="OZ"</formula>
    </cfRule>
  </conditionalFormatting>
  <conditionalFormatting sqref="T11:T18 L86:O87 Q86:U87 L88:U95 T26:T33 T41:T48 L48:S48 U48 T56:T64 L63:S64 U63:U64 M108:N108">
    <cfRule type="expression" dxfId="275" priority="430">
      <formula>$O11="ÜS"</formula>
    </cfRule>
    <cfRule type="expression" dxfId="274" priority="431">
      <formula>$O11="S"</formula>
    </cfRule>
    <cfRule type="expression" dxfId="273" priority="432">
      <formula>$O11="OZ"</formula>
    </cfRule>
  </conditionalFormatting>
  <conditionalFormatting sqref="L75:U76 M78:N83 T78:U83 M77:U77 L77:L84">
    <cfRule type="expression" dxfId="272" priority="418">
      <formula>$O75="ÜS"</formula>
    </cfRule>
    <cfRule type="expression" dxfId="271" priority="419">
      <formula>$O75="S"</formula>
    </cfRule>
    <cfRule type="expression" dxfId="270" priority="420">
      <formula>$O75="OZ"</formula>
    </cfRule>
  </conditionalFormatting>
  <conditionalFormatting sqref="M84:U84">
    <cfRule type="expression" dxfId="269" priority="415">
      <formula>$O84="ÜS"</formula>
    </cfRule>
    <cfRule type="expression" dxfId="268" priority="416">
      <formula>$O84="S"</formula>
    </cfRule>
    <cfRule type="expression" dxfId="267" priority="417">
      <formula>$O84="OZ"</formula>
    </cfRule>
  </conditionalFormatting>
  <conditionalFormatting sqref="L97:U97 M100:U106 O98:U99 L98:L106">
    <cfRule type="expression" dxfId="266" priority="409">
      <formula>$O97="ÜS"</formula>
    </cfRule>
    <cfRule type="expression" dxfId="265" priority="410">
      <formula>$O97="S"</formula>
    </cfRule>
    <cfRule type="expression" dxfId="264" priority="411">
      <formula>$O97="OZ"</formula>
    </cfRule>
  </conditionalFormatting>
  <conditionalFormatting sqref="M116:U117 Q108:U109 O108:O109 M109:N109 M113:N115 L108:L117">
    <cfRule type="expression" dxfId="263" priority="406">
      <formula>$O108="ÜS"</formula>
    </cfRule>
    <cfRule type="expression" dxfId="262" priority="407">
      <formula>$O108="S"</formula>
    </cfRule>
    <cfRule type="expression" dxfId="261" priority="408">
      <formula>$O108="OZ"</formula>
    </cfRule>
  </conditionalFormatting>
  <conditionalFormatting sqref="O78:S83">
    <cfRule type="expression" dxfId="260" priority="403">
      <formula>$D78="ÜS"</formula>
    </cfRule>
    <cfRule type="expression" dxfId="259" priority="404">
      <formula>$D78="S"</formula>
    </cfRule>
    <cfRule type="expression" dxfId="258" priority="405">
      <formula>$D78="OZ"</formula>
    </cfRule>
  </conditionalFormatting>
  <conditionalFormatting sqref="O110:U110">
    <cfRule type="expression" dxfId="257" priority="400">
      <formula>$D110="ÜS"</formula>
    </cfRule>
    <cfRule type="expression" dxfId="256" priority="401">
      <formula>$D110="S"</formula>
    </cfRule>
    <cfRule type="expression" dxfId="255" priority="402">
      <formula>$D110="OZ"</formula>
    </cfRule>
  </conditionalFormatting>
  <conditionalFormatting sqref="O111:U115">
    <cfRule type="expression" dxfId="254" priority="397">
      <formula>$D111="ÜS"</formula>
    </cfRule>
    <cfRule type="expression" dxfId="253" priority="398">
      <formula>$D111="S"</formula>
    </cfRule>
    <cfRule type="expression" dxfId="252" priority="399">
      <formula>$D111="OZ"</formula>
    </cfRule>
  </conditionalFormatting>
  <conditionalFormatting sqref="A123:J132">
    <cfRule type="expression" dxfId="251" priority="394">
      <formula>$D123="ÜS"</formula>
    </cfRule>
    <cfRule type="expression" dxfId="250" priority="395">
      <formula>$D123="S"</formula>
    </cfRule>
    <cfRule type="expression" dxfId="249" priority="396">
      <formula>$D123="OZ"</formula>
    </cfRule>
  </conditionalFormatting>
  <conditionalFormatting sqref="A15:H15 D16:H18 A13:B14 D13:H14">
    <cfRule type="expression" dxfId="248" priority="391">
      <formula>$D13="ÜS"</formula>
    </cfRule>
    <cfRule type="expression" dxfId="247" priority="392">
      <formula>$D13="S"</formula>
    </cfRule>
    <cfRule type="expression" dxfId="246" priority="393">
      <formula>$D13="OZ"</formula>
    </cfRule>
  </conditionalFormatting>
  <conditionalFormatting sqref="A12:H12">
    <cfRule type="expression" dxfId="245" priority="388">
      <formula>$D12="ÜS"</formula>
    </cfRule>
    <cfRule type="expression" dxfId="244" priority="389">
      <formula>$D12="S"</formula>
    </cfRule>
    <cfRule type="expression" dxfId="243" priority="390">
      <formula>$D12="OZ"</formula>
    </cfRule>
  </conditionalFormatting>
  <conditionalFormatting sqref="A11:H11">
    <cfRule type="expression" dxfId="242" priority="385">
      <formula>$D11="ÜS"</formula>
    </cfRule>
    <cfRule type="expression" dxfId="241" priority="386">
      <formula>$D11="S"</formula>
    </cfRule>
    <cfRule type="expression" dxfId="240" priority="387">
      <formula>$D11="OZ"</formula>
    </cfRule>
  </conditionalFormatting>
  <conditionalFormatting sqref="J11:J18">
    <cfRule type="expression" dxfId="239" priority="379">
      <formula>$D11="ÜS"</formula>
    </cfRule>
    <cfRule type="expression" dxfId="238" priority="380">
      <formula>$D11="S"</formula>
    </cfRule>
    <cfRule type="expression" dxfId="237" priority="381">
      <formula>$D11="OZ"</formula>
    </cfRule>
  </conditionalFormatting>
  <conditionalFormatting sqref="L13:M14 O13:S14">
    <cfRule type="expression" dxfId="236" priority="376">
      <formula>$O13="ÜS"</formula>
    </cfRule>
    <cfRule type="expression" dxfId="235" priority="377">
      <formula>$O13="S"</formula>
    </cfRule>
    <cfRule type="expression" dxfId="234" priority="378">
      <formula>$O13="OZ"</formula>
    </cfRule>
  </conditionalFormatting>
  <conditionalFormatting sqref="L12:S12">
    <cfRule type="expression" dxfId="233" priority="373">
      <formula>$O12="ÜS"</formula>
    </cfRule>
    <cfRule type="expression" dxfId="232" priority="374">
      <formula>$O12="S"</formula>
    </cfRule>
    <cfRule type="expression" dxfId="231" priority="375">
      <formula>$O12="OZ"</formula>
    </cfRule>
  </conditionalFormatting>
  <conditionalFormatting sqref="L11:S11">
    <cfRule type="expression" dxfId="230" priority="370">
      <formula>$O11="ÜS"</formula>
    </cfRule>
    <cfRule type="expression" dxfId="229" priority="371">
      <formula>$O11="S"</formula>
    </cfRule>
    <cfRule type="expression" dxfId="228" priority="372">
      <formula>$O11="OZ"</formula>
    </cfRule>
  </conditionalFormatting>
  <conditionalFormatting sqref="N15">
    <cfRule type="expression" dxfId="227" priority="364">
      <formula>$O15="ÜS"</formula>
    </cfRule>
    <cfRule type="expression" dxfId="226" priority="365">
      <formula>$O15="S"</formula>
    </cfRule>
    <cfRule type="expression" dxfId="225" priority="366">
      <formula>$O15="OZ"</formula>
    </cfRule>
  </conditionalFormatting>
  <conditionalFormatting sqref="L15:M15 B111:C111">
    <cfRule type="expression" dxfId="224" priority="367">
      <formula>$O13="ÜS"</formula>
    </cfRule>
    <cfRule type="expression" dxfId="223" priority="368">
      <formula>$O13="S"</formula>
    </cfRule>
    <cfRule type="expression" dxfId="222" priority="369">
      <formula>$O13="OZ"</formula>
    </cfRule>
  </conditionalFormatting>
  <conditionalFormatting sqref="O15:S15 R18:S18">
    <cfRule type="expression" dxfId="221" priority="358">
      <formula>$O15="ÜS"</formula>
    </cfRule>
    <cfRule type="expression" dxfId="220" priority="359">
      <formula>$O15="S"</formula>
    </cfRule>
    <cfRule type="expression" dxfId="219" priority="360">
      <formula>$O15="OZ"</formula>
    </cfRule>
  </conditionalFormatting>
  <conditionalFormatting sqref="U11:U14">
    <cfRule type="expression" dxfId="218" priority="355">
      <formula>$O11="ÜS"</formula>
    </cfRule>
    <cfRule type="expression" dxfId="217" priority="356">
      <formula>$O11="S"</formula>
    </cfRule>
    <cfRule type="expression" dxfId="216" priority="357">
      <formula>$O11="OZ"</formula>
    </cfRule>
  </conditionalFormatting>
  <conditionalFormatting sqref="U15:U18">
    <cfRule type="expression" dxfId="215" priority="352">
      <formula>$O15="ÜS"</formula>
    </cfRule>
    <cfRule type="expression" dxfId="214" priority="353">
      <formula>$O15="S"</formula>
    </cfRule>
    <cfRule type="expression" dxfId="213" priority="354">
      <formula>$O15="OZ"</formula>
    </cfRule>
  </conditionalFormatting>
  <conditionalFormatting sqref="G27:H27">
    <cfRule type="expression" dxfId="212" priority="349">
      <formula>$D27="ÜS"</formula>
    </cfRule>
    <cfRule type="expression" dxfId="211" priority="350">
      <formula>$D27="S"</formula>
    </cfRule>
    <cfRule type="expression" dxfId="210" priority="351">
      <formula>$D27="OZ"</formula>
    </cfRule>
  </conditionalFormatting>
  <conditionalFormatting sqref="A26:H26">
    <cfRule type="expression" dxfId="209" priority="346">
      <formula>$D26="ÜS"</formula>
    </cfRule>
    <cfRule type="expression" dxfId="208" priority="347">
      <formula>$D26="S"</formula>
    </cfRule>
    <cfRule type="expression" dxfId="207" priority="348">
      <formula>$D26="OZ"</formula>
    </cfRule>
  </conditionalFormatting>
  <conditionalFormatting sqref="G28:H28 G31:H33">
    <cfRule type="expression" dxfId="206" priority="340">
      <formula>$D28="ÜS"</formula>
    </cfRule>
    <cfRule type="expression" dxfId="205" priority="341">
      <formula>$D28="S"</formula>
    </cfRule>
    <cfRule type="expression" dxfId="204" priority="342">
      <formula>$D28="OZ"</formula>
    </cfRule>
  </conditionalFormatting>
  <conditionalFormatting sqref="G29:H29">
    <cfRule type="expression" dxfId="203" priority="331">
      <formula>$D29="ÜS"</formula>
    </cfRule>
    <cfRule type="expression" dxfId="202" priority="332">
      <formula>$D29="S"</formula>
    </cfRule>
    <cfRule type="expression" dxfId="201" priority="333">
      <formula>$D29="OZ"</formula>
    </cfRule>
  </conditionalFormatting>
  <conditionalFormatting sqref="J26:J27">
    <cfRule type="expression" dxfId="200" priority="325">
      <formula>$D26="ÜS"</formula>
    </cfRule>
    <cfRule type="expression" dxfId="199" priority="326">
      <formula>$D26="S"</formula>
    </cfRule>
    <cfRule type="expression" dxfId="198" priority="327">
      <formula>$D26="OZ"</formula>
    </cfRule>
  </conditionalFormatting>
  <conditionalFormatting sqref="J28:J33">
    <cfRule type="expression" dxfId="197" priority="322">
      <formula>$D28="ÜS"</formula>
    </cfRule>
    <cfRule type="expression" dxfId="196" priority="323">
      <formula>$D28="S"</formula>
    </cfRule>
    <cfRule type="expression" dxfId="195" priority="324">
      <formula>$D28="OZ"</formula>
    </cfRule>
  </conditionalFormatting>
  <conditionalFormatting sqref="L26:S26">
    <cfRule type="expression" dxfId="194" priority="316">
      <formula>$O26="ÜS"</formula>
    </cfRule>
    <cfRule type="expression" dxfId="193" priority="317">
      <formula>$O26="S"</formula>
    </cfRule>
    <cfRule type="expression" dxfId="192" priority="318">
      <formula>$O26="OZ"</formula>
    </cfRule>
  </conditionalFormatting>
  <conditionalFormatting sqref="R27:S33">
    <cfRule type="expression" dxfId="191" priority="310">
      <formula>$O27="ÜS"</formula>
    </cfRule>
    <cfRule type="expression" dxfId="190" priority="311">
      <formula>$O27="S"</formula>
    </cfRule>
    <cfRule type="expression" dxfId="189" priority="312">
      <formula>$O27="OZ"</formula>
    </cfRule>
  </conditionalFormatting>
  <conditionalFormatting sqref="U26">
    <cfRule type="expression" dxfId="188" priority="301">
      <formula>$O26="ÜS"</formula>
    </cfRule>
    <cfRule type="expression" dxfId="187" priority="302">
      <formula>$O26="S"</formula>
    </cfRule>
    <cfRule type="expression" dxfId="186" priority="303">
      <formula>$O26="OZ"</formula>
    </cfRule>
  </conditionalFormatting>
  <conditionalFormatting sqref="U27:U33">
    <cfRule type="expression" dxfId="185" priority="298">
      <formula>$O27="ÜS"</formula>
    </cfRule>
    <cfRule type="expression" dxfId="184" priority="299">
      <formula>$O27="S"</formula>
    </cfRule>
    <cfRule type="expression" dxfId="183" priority="300">
      <formula>$O27="OZ"</formula>
    </cfRule>
  </conditionalFormatting>
  <conditionalFormatting sqref="G47:H47">
    <cfRule type="expression" dxfId="182" priority="292">
      <formula>$D47="ÜS"</formula>
    </cfRule>
    <cfRule type="expression" dxfId="181" priority="293">
      <formula>$D47="S"</formula>
    </cfRule>
    <cfRule type="expression" dxfId="180" priority="294">
      <formula>$D47="OZ"</formula>
    </cfRule>
  </conditionalFormatting>
  <conditionalFormatting sqref="J41:J47">
    <cfRule type="expression" dxfId="179" priority="286">
      <formula>$D41="ÜS"</formula>
    </cfRule>
    <cfRule type="expression" dxfId="178" priority="287">
      <formula>$D41="S"</formula>
    </cfRule>
    <cfRule type="expression" dxfId="177" priority="288">
      <formula>$D41="OZ"</formula>
    </cfRule>
  </conditionalFormatting>
  <conditionalFormatting sqref="L41:S44 O47:S47 L46:S46 L45:L47 O45:S45">
    <cfRule type="expression" dxfId="176" priority="280">
      <formula>$O41="ÜS"</formula>
    </cfRule>
    <cfRule type="expression" dxfId="175" priority="281">
      <formula>$O41="S"</formula>
    </cfRule>
    <cfRule type="expression" dxfId="174" priority="282">
      <formula>$O41="OZ"</formula>
    </cfRule>
  </conditionalFormatting>
  <conditionalFormatting sqref="U41:U47">
    <cfRule type="expression" dxfId="173" priority="271">
      <formula>$O41="ÜS"</formula>
    </cfRule>
    <cfRule type="expression" dxfId="172" priority="272">
      <formula>$O41="S"</formula>
    </cfRule>
    <cfRule type="expression" dxfId="171" priority="273">
      <formula>$O41="OZ"</formula>
    </cfRule>
  </conditionalFormatting>
  <conditionalFormatting sqref="C56:H56 B57:H57">
    <cfRule type="expression" dxfId="170" priority="268">
      <formula>$D56="ÜS"</formula>
    </cfRule>
    <cfRule type="expression" dxfId="169" priority="269">
      <formula>$D56="S"</formula>
    </cfRule>
    <cfRule type="expression" dxfId="168" priority="270">
      <formula>$D56="OZ"</formula>
    </cfRule>
  </conditionalFormatting>
  <conditionalFormatting sqref="A56:B56">
    <cfRule type="expression" dxfId="167" priority="265">
      <formula>$D56="ÜS"</formula>
    </cfRule>
    <cfRule type="expression" dxfId="166" priority="266">
      <formula>$D56="S"</formula>
    </cfRule>
    <cfRule type="expression" dxfId="165" priority="267">
      <formula>$D56="OZ"</formula>
    </cfRule>
  </conditionalFormatting>
  <conditionalFormatting sqref="A57">
    <cfRule type="expression" dxfId="164" priority="262">
      <formula>$D57="ÜS"</formula>
    </cfRule>
    <cfRule type="expression" dxfId="163" priority="263">
      <formula>$D57="S"</formula>
    </cfRule>
    <cfRule type="expression" dxfId="162" priority="264">
      <formula>$D57="OZ"</formula>
    </cfRule>
  </conditionalFormatting>
  <conditionalFormatting sqref="J56:J57">
    <cfRule type="expression" dxfId="161" priority="253">
      <formula>$D56="ÜS"</formula>
    </cfRule>
    <cfRule type="expression" dxfId="160" priority="254">
      <formula>$D56="S"</formula>
    </cfRule>
    <cfRule type="expression" dxfId="159" priority="255">
      <formula>$D56="OZ"</formula>
    </cfRule>
  </conditionalFormatting>
  <conditionalFormatting sqref="O56:S57 O60:S62">
    <cfRule type="expression" dxfId="158" priority="244">
      <formula>$O56="ÜS"</formula>
    </cfRule>
    <cfRule type="expression" dxfId="157" priority="245">
      <formula>$O56="S"</formula>
    </cfRule>
    <cfRule type="expression" dxfId="156" priority="246">
      <formula>$O56="OZ"</formula>
    </cfRule>
  </conditionalFormatting>
  <conditionalFormatting sqref="N57 L58:L59 L60:N62 M59:M60">
    <cfRule type="expression" dxfId="155" priority="241">
      <formula>$O57="ÜS"</formula>
    </cfRule>
    <cfRule type="expression" dxfId="154" priority="242">
      <formula>$O57="S"</formula>
    </cfRule>
    <cfRule type="expression" dxfId="153" priority="243">
      <formula>$O57="OZ"</formula>
    </cfRule>
  </conditionalFormatting>
  <conditionalFormatting sqref="N56">
    <cfRule type="expression" dxfId="152" priority="238">
      <formula>$O56="ÜS"</formula>
    </cfRule>
    <cfRule type="expression" dxfId="151" priority="239">
      <formula>$O56="S"</formula>
    </cfRule>
    <cfRule type="expression" dxfId="150" priority="240">
      <formula>$O56="OZ"</formula>
    </cfRule>
  </conditionalFormatting>
  <conditionalFormatting sqref="L56">
    <cfRule type="expression" dxfId="149" priority="235">
      <formula>$O56="ÜS"</formula>
    </cfRule>
    <cfRule type="expression" dxfId="148" priority="236">
      <formula>$O56="S"</formula>
    </cfRule>
    <cfRule type="expression" dxfId="147" priority="237">
      <formula>$O56="OZ"</formula>
    </cfRule>
  </conditionalFormatting>
  <conditionalFormatting sqref="M56">
    <cfRule type="expression" dxfId="146" priority="232">
      <formula>$O56="ÜS"</formula>
    </cfRule>
    <cfRule type="expression" dxfId="145" priority="233">
      <formula>$O56="S"</formula>
    </cfRule>
    <cfRule type="expression" dxfId="144" priority="234">
      <formula>$O56="OZ"</formula>
    </cfRule>
  </conditionalFormatting>
  <conditionalFormatting sqref="L57">
    <cfRule type="expression" dxfId="143" priority="229">
      <formula>$O57="ÜS"</formula>
    </cfRule>
    <cfRule type="expression" dxfId="142" priority="230">
      <formula>$O57="S"</formula>
    </cfRule>
    <cfRule type="expression" dxfId="141" priority="231">
      <formula>$O57="OZ"</formula>
    </cfRule>
  </conditionalFormatting>
  <conditionalFormatting sqref="M57">
    <cfRule type="expression" dxfId="140" priority="226">
      <formula>$O57="ÜS"</formula>
    </cfRule>
    <cfRule type="expression" dxfId="139" priority="227">
      <formula>$O57="S"</formula>
    </cfRule>
    <cfRule type="expression" dxfId="138" priority="228">
      <formula>$O57="OZ"</formula>
    </cfRule>
  </conditionalFormatting>
  <conditionalFormatting sqref="U56:U59">
    <cfRule type="expression" dxfId="137" priority="217">
      <formula>$O56="ÜS"</formula>
    </cfRule>
    <cfRule type="expression" dxfId="136" priority="218">
      <formula>$O56="S"</formula>
    </cfRule>
    <cfRule type="expression" dxfId="135" priority="219">
      <formula>$O56="OZ"</formula>
    </cfRule>
  </conditionalFormatting>
  <conditionalFormatting sqref="P108">
    <cfRule type="expression" dxfId="134" priority="214">
      <formula>$D108="ÜS"</formula>
    </cfRule>
    <cfRule type="expression" dxfId="133" priority="215">
      <formula>$D108="S"</formula>
    </cfRule>
    <cfRule type="expression" dxfId="132" priority="216">
      <formula>$D108="OZ"</formula>
    </cfRule>
  </conditionalFormatting>
  <conditionalFormatting sqref="P109">
    <cfRule type="expression" dxfId="131" priority="211">
      <formula>$D109="ÜS"</formula>
    </cfRule>
    <cfRule type="expression" dxfId="130" priority="212">
      <formula>$D109="S"</formula>
    </cfRule>
    <cfRule type="expression" dxfId="129" priority="213">
      <formula>$D109="OZ"</formula>
    </cfRule>
  </conditionalFormatting>
  <conditionalFormatting sqref="P86">
    <cfRule type="expression" dxfId="128" priority="208">
      <formula>$D86="ÜS"</formula>
    </cfRule>
    <cfRule type="expression" dxfId="127" priority="209">
      <formula>$D86="S"</formula>
    </cfRule>
    <cfRule type="expression" dxfId="126" priority="210">
      <formula>$D86="OZ"</formula>
    </cfRule>
  </conditionalFormatting>
  <conditionalFormatting sqref="P87">
    <cfRule type="expression" dxfId="125" priority="205">
      <formula>$D87="ÜS"</formula>
    </cfRule>
    <cfRule type="expression" dxfId="124" priority="206">
      <formula>$D87="S"</formula>
    </cfRule>
    <cfRule type="expression" dxfId="123" priority="207">
      <formula>$D87="OZ"</formula>
    </cfRule>
  </conditionalFormatting>
  <conditionalFormatting sqref="E86">
    <cfRule type="expression" dxfId="122" priority="202">
      <formula>$D86="ÜS"</formula>
    </cfRule>
    <cfRule type="expression" dxfId="121" priority="203">
      <formula>$D86="S"</formula>
    </cfRule>
    <cfRule type="expression" dxfId="120" priority="204">
      <formula>$D86="OZ"</formula>
    </cfRule>
  </conditionalFormatting>
  <conditionalFormatting sqref="E87">
    <cfRule type="expression" dxfId="119" priority="199">
      <formula>$D87="ÜS"</formula>
    </cfRule>
    <cfRule type="expression" dxfId="118" priority="200">
      <formula>$D87="S"</formula>
    </cfRule>
    <cfRule type="expression" dxfId="117" priority="201">
      <formula>$D87="OZ"</formula>
    </cfRule>
  </conditionalFormatting>
  <conditionalFormatting sqref="O58:S58">
    <cfRule type="expression" dxfId="116" priority="184">
      <formula>$O58="ÜS"</formula>
    </cfRule>
    <cfRule type="expression" dxfId="115" priority="185">
      <formula>$O58="S"</formula>
    </cfRule>
    <cfRule type="expression" dxfId="114" priority="186">
      <formula>$O58="OZ"</formula>
    </cfRule>
  </conditionalFormatting>
  <conditionalFormatting sqref="M58:N58">
    <cfRule type="expression" dxfId="113" priority="181">
      <formula>$O58="ÜS"</formula>
    </cfRule>
    <cfRule type="expression" dxfId="112" priority="182">
      <formula>$O58="S"</formula>
    </cfRule>
    <cfRule type="expression" dxfId="111" priority="183">
      <formula>$O58="OZ"</formula>
    </cfRule>
  </conditionalFormatting>
  <conditionalFormatting sqref="O59:S59">
    <cfRule type="expression" dxfId="110" priority="178">
      <formula>$O59="ÜS"</formula>
    </cfRule>
    <cfRule type="expression" dxfId="109" priority="179">
      <formula>$O59="S"</formula>
    </cfRule>
    <cfRule type="expression" dxfId="108" priority="180">
      <formula>$O59="OZ"</formula>
    </cfRule>
  </conditionalFormatting>
  <conditionalFormatting sqref="N59">
    <cfRule type="expression" dxfId="107" priority="175">
      <formula>$O59="ÜS"</formula>
    </cfRule>
    <cfRule type="expression" dxfId="106" priority="176">
      <formula>$O59="S"</formula>
    </cfRule>
    <cfRule type="expression" dxfId="105" priority="177">
      <formula>$O59="OZ"</formula>
    </cfRule>
  </conditionalFormatting>
  <conditionalFormatting sqref="U60:U62">
    <cfRule type="expression" dxfId="104" priority="169">
      <formula>$O60="ÜS"</formula>
    </cfRule>
    <cfRule type="expression" dxfId="103" priority="170">
      <formula>$O60="S"</formula>
    </cfRule>
    <cfRule type="expression" dxfId="102" priority="171">
      <formula>$O60="OZ"</formula>
    </cfRule>
  </conditionalFormatting>
  <conditionalFormatting sqref="O16:S16">
    <cfRule type="expression" dxfId="101" priority="151">
      <formula>$O16="ÜS"</formula>
    </cfRule>
    <cfRule type="expression" dxfId="100" priority="152">
      <formula>$O16="S"</formula>
    </cfRule>
    <cfRule type="expression" dxfId="99" priority="153">
      <formula>$O16="OZ"</formula>
    </cfRule>
  </conditionalFormatting>
  <conditionalFormatting sqref="O17:S17">
    <cfRule type="expression" dxfId="98" priority="142">
      <formula>$O17="ÜS"</formula>
    </cfRule>
    <cfRule type="expression" dxfId="97" priority="143">
      <formula>$O17="S"</formula>
    </cfRule>
    <cfRule type="expression" dxfId="96" priority="144">
      <formula>$O17="OZ"</formula>
    </cfRule>
  </conditionalFormatting>
  <conditionalFormatting sqref="O18:Q18">
    <cfRule type="expression" dxfId="95" priority="133">
      <formula>$O18="ÜS"</formula>
    </cfRule>
    <cfRule type="expression" dxfId="94" priority="134">
      <formula>$O18="S"</formula>
    </cfRule>
    <cfRule type="expression" dxfId="93" priority="135">
      <formula>$O18="OZ"</formula>
    </cfRule>
  </conditionalFormatting>
  <conditionalFormatting sqref="G29:H29">
    <cfRule type="expression" dxfId="92" priority="112">
      <formula>$D29="ÜS"</formula>
    </cfRule>
    <cfRule type="expression" dxfId="91" priority="113">
      <formula>$D29="S"</formula>
    </cfRule>
    <cfRule type="expression" dxfId="90" priority="114">
      <formula>$D29="OZ"</formula>
    </cfRule>
  </conditionalFormatting>
  <conditionalFormatting sqref="G28:H28">
    <cfRule type="expression" dxfId="89" priority="109">
      <formula>$D28="ÜS"</formula>
    </cfRule>
    <cfRule type="expression" dxfId="88" priority="110">
      <formula>$D28="S"</formula>
    </cfRule>
    <cfRule type="expression" dxfId="87" priority="111">
      <formula>$D28="OZ"</formula>
    </cfRule>
  </conditionalFormatting>
  <conditionalFormatting sqref="G30:H30">
    <cfRule type="expression" dxfId="86" priority="100">
      <formula>$D30="ÜS"</formula>
    </cfRule>
    <cfRule type="expression" dxfId="85" priority="101">
      <formula>$D30="S"</formula>
    </cfRule>
    <cfRule type="expression" dxfId="84" priority="102">
      <formula>$D30="OZ"</formula>
    </cfRule>
  </conditionalFormatting>
  <conditionalFormatting sqref="C13:C14">
    <cfRule type="expression" dxfId="83" priority="94">
      <formula>$D13="ÜS"</formula>
    </cfRule>
    <cfRule type="expression" dxfId="82" priority="95">
      <formula>$D13="S"</formula>
    </cfRule>
    <cfRule type="expression" dxfId="81" priority="96">
      <formula>$D13="OZ"</formula>
    </cfRule>
  </conditionalFormatting>
  <conditionalFormatting sqref="A16:C18">
    <cfRule type="expression" dxfId="80" priority="91">
      <formula>$D16="ÜS"</formula>
    </cfRule>
    <cfRule type="expression" dxfId="79" priority="92">
      <formula>$D16="S"</formula>
    </cfRule>
    <cfRule type="expression" dxfId="78" priority="93">
      <formula>$D16="OZ"</formula>
    </cfRule>
  </conditionalFormatting>
  <conditionalFormatting sqref="L16:N16 L18:N18">
    <cfRule type="expression" dxfId="77" priority="88">
      <formula>$O16="ÜS"</formula>
    </cfRule>
    <cfRule type="expression" dxfId="76" priority="89">
      <formula>$O16="S"</formula>
    </cfRule>
    <cfRule type="expression" dxfId="75" priority="90">
      <formula>$O16="OZ"</formula>
    </cfRule>
  </conditionalFormatting>
  <conditionalFormatting sqref="L17:N17">
    <cfRule type="expression" dxfId="74" priority="85">
      <formula>$D17="ÜS"</formula>
    </cfRule>
    <cfRule type="expression" dxfId="73" priority="86">
      <formula>$D17="S"</formula>
    </cfRule>
    <cfRule type="expression" dxfId="72" priority="87">
      <formula>$D17="OZ"</formula>
    </cfRule>
  </conditionalFormatting>
  <conditionalFormatting sqref="N13">
    <cfRule type="expression" dxfId="71" priority="82">
      <formula>$D13="ÜS"</formula>
    </cfRule>
    <cfRule type="expression" dxfId="70" priority="83">
      <formula>$D13="S"</formula>
    </cfRule>
    <cfRule type="expression" dxfId="69" priority="84">
      <formula>$D13="OZ"</formula>
    </cfRule>
  </conditionalFormatting>
  <conditionalFormatting sqref="N14">
    <cfRule type="expression" dxfId="68" priority="79">
      <formula>$D14="ÜS"</formula>
    </cfRule>
    <cfRule type="expression" dxfId="67" priority="80">
      <formula>$D14="S"</formula>
    </cfRule>
    <cfRule type="expression" dxfId="66" priority="81">
      <formula>$D14="OZ"</formula>
    </cfRule>
  </conditionalFormatting>
  <conditionalFormatting sqref="L15:N15 L17:N17">
    <cfRule type="expression" dxfId="65" priority="76">
      <formula>$O15="ÜS"</formula>
    </cfRule>
    <cfRule type="expression" dxfId="64" priority="77">
      <formula>$O15="S"</formula>
    </cfRule>
    <cfRule type="expression" dxfId="63" priority="78">
      <formula>$O15="OZ"</formula>
    </cfRule>
  </conditionalFormatting>
  <conditionalFormatting sqref="L16:N16">
    <cfRule type="expression" dxfId="62" priority="73">
      <formula>$D16="ÜS"</formula>
    </cfRule>
    <cfRule type="expression" dxfId="61" priority="74">
      <formula>$D16="S"</formula>
    </cfRule>
    <cfRule type="expression" dxfId="60" priority="75">
      <formula>$D16="OZ"</formula>
    </cfRule>
  </conditionalFormatting>
  <conditionalFormatting sqref="A27:F33">
    <cfRule type="expression" dxfId="59" priority="70">
      <formula>$D27="ÜS"</formula>
    </cfRule>
    <cfRule type="expression" dxfId="58" priority="71">
      <formula>$D27="S"</formula>
    </cfRule>
    <cfRule type="expression" dxfId="57" priority="72">
      <formula>$D27="OZ"</formula>
    </cfRule>
  </conditionalFormatting>
  <conditionalFormatting sqref="L28:Q28 O27:Q27 M29:Q33 L30 L32">
    <cfRule type="expression" dxfId="56" priority="67">
      <formula>$O27="ÜS"</formula>
    </cfRule>
    <cfRule type="expression" dxfId="55" priority="68">
      <formula>$O27="S"</formula>
    </cfRule>
    <cfRule type="expression" dxfId="54" priority="69">
      <formula>$O27="OZ"</formula>
    </cfRule>
  </conditionalFormatting>
  <conditionalFormatting sqref="A47:F47">
    <cfRule type="expression" dxfId="53" priority="64">
      <formula>$D47="ÜS"</formula>
    </cfRule>
    <cfRule type="expression" dxfId="52" priority="65">
      <formula>$D47="S"</formula>
    </cfRule>
    <cfRule type="expression" dxfId="51" priority="66">
      <formula>$D47="OZ"</formula>
    </cfRule>
  </conditionalFormatting>
  <conditionalFormatting sqref="A41:H46">
    <cfRule type="expression" dxfId="50" priority="61">
      <formula>$D41="ÜS"</formula>
    </cfRule>
    <cfRule type="expression" dxfId="49" priority="62">
      <formula>$D41="S"</formula>
    </cfRule>
    <cfRule type="expression" dxfId="48" priority="63">
      <formula>$D41="OZ"</formula>
    </cfRule>
  </conditionalFormatting>
  <conditionalFormatting sqref="M47">
    <cfRule type="expression" dxfId="47" priority="55">
      <formula>$D47="ÜS"</formula>
    </cfRule>
    <cfRule type="expression" dxfId="46" priority="56">
      <formula>$D47="S"</formula>
    </cfRule>
    <cfRule type="expression" dxfId="45" priority="57">
      <formula>$D47="OZ"</formula>
    </cfRule>
  </conditionalFormatting>
  <conditionalFormatting sqref="N47">
    <cfRule type="expression" dxfId="44" priority="52">
      <formula>$D47="ÜS"</formula>
    </cfRule>
    <cfRule type="expression" dxfId="43" priority="53">
      <formula>$D47="S"</formula>
    </cfRule>
    <cfRule type="expression" dxfId="42" priority="54">
      <formula>$D47="OZ"</formula>
    </cfRule>
  </conditionalFormatting>
  <conditionalFormatting sqref="A58:A64">
    <cfRule type="expression" dxfId="41" priority="37">
      <formula>$D58="ÜS"</formula>
    </cfRule>
    <cfRule type="expression" dxfId="40" priority="38">
      <formula>$D58="S"</formula>
    </cfRule>
    <cfRule type="expression" dxfId="39" priority="39">
      <formula>$D58="OZ"</formula>
    </cfRule>
  </conditionalFormatting>
  <conditionalFormatting sqref="I58:I64">
    <cfRule type="expression" dxfId="38" priority="43">
      <formula>$D58="ÜS"</formula>
    </cfRule>
    <cfRule type="expression" dxfId="37" priority="44">
      <formula>$D58="S"</formula>
    </cfRule>
    <cfRule type="expression" dxfId="36" priority="45">
      <formula>$D58="OZ"</formula>
    </cfRule>
  </conditionalFormatting>
  <conditionalFormatting sqref="B58:H64">
    <cfRule type="expression" dxfId="35" priority="40">
      <formula>$D58="ÜS"</formula>
    </cfRule>
    <cfRule type="expression" dxfId="34" priority="41">
      <formula>$D58="S"</formula>
    </cfRule>
    <cfRule type="expression" dxfId="33" priority="42">
      <formula>$D58="OZ"</formula>
    </cfRule>
  </conditionalFormatting>
  <conditionalFormatting sqref="J58:J64">
    <cfRule type="expression" dxfId="32" priority="34">
      <formula>$D58="ÜS"</formula>
    </cfRule>
    <cfRule type="expression" dxfId="31" priority="35">
      <formula>$D58="S"</formula>
    </cfRule>
    <cfRule type="expression" dxfId="30" priority="36">
      <formula>$D58="OZ"</formula>
    </cfRule>
  </conditionalFormatting>
  <conditionalFormatting sqref="L27:N27 L29 L31 L33">
    <cfRule type="expression" dxfId="29" priority="31">
      <formula>$O27="ÜS"</formula>
    </cfRule>
    <cfRule type="expression" dxfId="28" priority="32">
      <formula>$O27="S"</formula>
    </cfRule>
    <cfRule type="expression" dxfId="27" priority="33">
      <formula>$O27="OZ"</formula>
    </cfRule>
  </conditionalFormatting>
  <conditionalFormatting sqref="B76:C76">
    <cfRule type="expression" dxfId="26" priority="28">
      <formula>$O76="ÜS"</formula>
    </cfRule>
    <cfRule type="expression" dxfId="25" priority="29">
      <formula>$O76="S"</formula>
    </cfRule>
    <cfRule type="expression" dxfId="24" priority="30">
      <formula>$O76="OZ"</formula>
    </cfRule>
  </conditionalFormatting>
  <conditionalFormatting sqref="M45:N45">
    <cfRule type="expression" dxfId="23" priority="25">
      <formula>$D45="ÜS"</formula>
    </cfRule>
    <cfRule type="expression" dxfId="22" priority="26">
      <formula>$D45="S"</formula>
    </cfRule>
    <cfRule type="expression" dxfId="21" priority="27">
      <formula>$D45="OZ"</formula>
    </cfRule>
  </conditionalFormatting>
  <conditionalFormatting sqref="B109:C109">
    <cfRule type="expression" dxfId="20" priority="13">
      <formula>$O109="ÜS"</formula>
    </cfRule>
    <cfRule type="expression" dxfId="19" priority="14">
      <formula>$O109="S"</formula>
    </cfRule>
    <cfRule type="expression" dxfId="18" priority="15">
      <formula>$O109="OZ"</formula>
    </cfRule>
  </conditionalFormatting>
  <conditionalFormatting sqref="B97:C98">
    <cfRule type="expression" dxfId="17" priority="19">
      <formula>$D97="ÜS"</formula>
    </cfRule>
    <cfRule type="expression" dxfId="16" priority="20">
      <formula>$D97="S"</formula>
    </cfRule>
    <cfRule type="expression" dxfId="15" priority="21">
      <formula>$D97="OZ"</formula>
    </cfRule>
  </conditionalFormatting>
  <conditionalFormatting sqref="M98:N99">
    <cfRule type="expression" dxfId="14" priority="16">
      <formula>$O98="ÜS"</formula>
    </cfRule>
    <cfRule type="expression" dxfId="13" priority="17">
      <formula>$O98="S"</formula>
    </cfRule>
    <cfRule type="expression" dxfId="12" priority="18">
      <formula>$O98="OZ"</formula>
    </cfRule>
  </conditionalFormatting>
  <conditionalFormatting sqref="M111:N111">
    <cfRule type="expression" dxfId="11" priority="10">
      <formula>$O109="ÜS"</formula>
    </cfRule>
    <cfRule type="expression" dxfId="10" priority="11">
      <formula>$O109="S"</formula>
    </cfRule>
    <cfRule type="expression" dxfId="9" priority="12">
      <formula>$O109="OZ"</formula>
    </cfRule>
  </conditionalFormatting>
  <conditionalFormatting sqref="M112:N112">
    <cfRule type="expression" dxfId="8" priority="7">
      <formula>$D112="ÜS"</formula>
    </cfRule>
    <cfRule type="expression" dxfId="7" priority="8">
      <formula>$D112="S"</formula>
    </cfRule>
    <cfRule type="expression" dxfId="6" priority="9">
      <formula>$D112="OZ"</formula>
    </cfRule>
  </conditionalFormatting>
  <conditionalFormatting sqref="B108:C108">
    <cfRule type="expression" dxfId="5" priority="4">
      <formula>$O108="ÜS"</formula>
    </cfRule>
    <cfRule type="expression" dxfId="4" priority="5">
      <formula>$O108="S"</formula>
    </cfRule>
    <cfRule type="expression" dxfId="3" priority="6">
      <formula>$O108="OZ"</formula>
    </cfRule>
  </conditionalFormatting>
  <conditionalFormatting sqref="M110:N110">
    <cfRule type="expression" dxfId="2" priority="1">
      <formula>$D110="ÜS"</formula>
    </cfRule>
    <cfRule type="expression" dxfId="1" priority="2">
      <formula>$D110="S"</formula>
    </cfRule>
    <cfRule type="expression" dxfId="0" priority="3">
      <formula>$D110="OZ"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'Lütfen bu sayfayı silmeyin!'!$D$2:$D$6</xm:f>
          </x14:formula1>
          <xm:sqref>V123:V132</xm:sqref>
        </x14:dataValidation>
        <x14:dataValidation type="list" allowBlank="1" showInputMessage="1" showErrorMessage="1" xr:uid="{00000000-0002-0000-0000-000001000000}">
          <x14:formula1>
            <xm:f>'Lütfen bu sayfayı silmeyin!'!$B$2:$B$4</xm:f>
          </x14:formula1>
          <xm:sqref>P26:P33 E11:E18 E26:E33 E41:E48 E56:E64 P56:P64 P11:P18 P41:P48 E135 E75:E84 P75:P84 E86:E95 P86:P95 E97:E106 P97:P106 E108:E117 P108:P117 E123:E132 P123:P132</xm:sqref>
        </x14:dataValidation>
        <x14:dataValidation type="list" allowBlank="1" showInputMessage="1" showErrorMessage="1" xr:uid="{00000000-0002-0000-0000-000002000000}">
          <x14:formula1>
            <xm:f>'Lütfen bu sayfayı silmeyin!'!$A$2:$A$6</xm:f>
          </x14:formula1>
          <xm:sqref>D26:D33 D11:D18 O41:O48 D41:D48 D56:D64 O56:O64 O11:O18 O26:O33</xm:sqref>
        </x14:dataValidation>
        <x14:dataValidation type="list" allowBlank="1" showInputMessage="1" showErrorMessage="1" xr:uid="{00000000-0002-0000-0000-000003000000}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 xr:uid="{00000000-0002-0000-0000-000004000000}">
          <x14:formula1>
            <xm:f>'Lütfen bu sayfayı silmeyin!'!$A$2:$A$10</xm:f>
          </x14:formula1>
          <xm:sqref>W74:W97</xm:sqref>
        </x14:dataValidation>
        <x14:dataValidation type="list" allowBlank="1" showInputMessage="1" showErrorMessage="1" xr:uid="{00000000-0002-0000-0000-000005000000}">
          <x14:formula1>
            <xm:f>'Lütfen bu sayfayı silmeyin!'!$A$2:$A$5</xm:f>
          </x14:formula1>
          <xm:sqref>D75:D84 O75:O84 D86:D95 O86:O95 D97:D106 O97:O106 D108:D117 O108:O117 O123:O132 D123:D132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1"/>
  <sheetViews>
    <sheetView workbookViewId="0">
      <selection activeCell="C29" sqref="C29"/>
    </sheetView>
  </sheetViews>
  <sheetFormatPr defaultColWidth="8.875" defaultRowHeight="14.25" x14ac:dyDescent="0.2"/>
  <cols>
    <col min="1" max="2" width="8.875" style="54"/>
    <col min="3" max="3" width="38.875" style="54" customWidth="1"/>
    <col min="4" max="4" width="20.5" style="54" customWidth="1"/>
    <col min="5" max="5" width="8.875" style="54"/>
    <col min="6" max="6" width="21.125" style="54" customWidth="1"/>
    <col min="7" max="16384" width="8.875" style="54"/>
  </cols>
  <sheetData>
    <row r="1" spans="1:12" ht="15" x14ac:dyDescent="0.25">
      <c r="A1" s="56" t="s">
        <v>15</v>
      </c>
      <c r="B1" s="56" t="s">
        <v>9</v>
      </c>
      <c r="C1" s="56" t="s">
        <v>78</v>
      </c>
      <c r="D1" s="57" t="s">
        <v>43</v>
      </c>
      <c r="E1" s="58"/>
      <c r="F1" s="132" t="s">
        <v>91</v>
      </c>
      <c r="G1" s="132"/>
    </row>
    <row r="2" spans="1:12" x14ac:dyDescent="0.2">
      <c r="A2" s="59" t="s">
        <v>20</v>
      </c>
      <c r="B2" s="60" t="s">
        <v>17</v>
      </c>
      <c r="C2" s="61" t="s">
        <v>48</v>
      </c>
      <c r="D2" s="62" t="s">
        <v>79</v>
      </c>
      <c r="E2" s="58"/>
      <c r="F2" s="63" t="s">
        <v>94</v>
      </c>
      <c r="G2" s="64"/>
    </row>
    <row r="3" spans="1:12" x14ac:dyDescent="0.2">
      <c r="A3" s="65" t="s">
        <v>16</v>
      </c>
      <c r="B3" s="66" t="s">
        <v>19</v>
      </c>
      <c r="C3" s="67" t="s">
        <v>49</v>
      </c>
      <c r="D3" s="68" t="s">
        <v>45</v>
      </c>
      <c r="E3" s="58"/>
      <c r="F3" s="63" t="s">
        <v>92</v>
      </c>
      <c r="G3" s="69"/>
    </row>
    <row r="4" spans="1:12" x14ac:dyDescent="0.2">
      <c r="A4" s="65" t="s">
        <v>18</v>
      </c>
      <c r="B4" s="70"/>
      <c r="C4" s="67" t="s">
        <v>50</v>
      </c>
      <c r="D4" s="68" t="s">
        <v>80</v>
      </c>
      <c r="E4" s="58"/>
      <c r="F4" s="63" t="s">
        <v>93</v>
      </c>
      <c r="G4" s="71"/>
    </row>
    <row r="5" spans="1:12" x14ac:dyDescent="0.2">
      <c r="A5" s="72" t="s">
        <v>21</v>
      </c>
      <c r="B5" s="70"/>
      <c r="C5" s="67" t="s">
        <v>51</v>
      </c>
      <c r="D5" s="73" t="s">
        <v>81</v>
      </c>
      <c r="E5" s="58"/>
      <c r="F5" s="63" t="s">
        <v>95</v>
      </c>
      <c r="G5" s="74"/>
    </row>
    <row r="6" spans="1:12" x14ac:dyDescent="0.2">
      <c r="A6" s="27"/>
      <c r="B6" s="33"/>
      <c r="C6" s="67" t="s">
        <v>52</v>
      </c>
      <c r="D6" s="58"/>
      <c r="E6" s="58"/>
      <c r="F6" s="58"/>
      <c r="G6" s="58"/>
    </row>
    <row r="7" spans="1:12" x14ac:dyDescent="0.2">
      <c r="A7" s="27"/>
      <c r="B7" s="33"/>
      <c r="C7" s="67" t="s">
        <v>53</v>
      </c>
      <c r="D7" s="58"/>
      <c r="E7" s="58"/>
      <c r="F7" s="58"/>
      <c r="G7" s="58"/>
    </row>
    <row r="8" spans="1:12" x14ac:dyDescent="0.2">
      <c r="A8" s="27"/>
      <c r="B8" s="33"/>
      <c r="C8" s="67" t="s">
        <v>54</v>
      </c>
      <c r="D8" s="58"/>
      <c r="E8" s="58"/>
      <c r="F8" s="58"/>
      <c r="G8" s="58"/>
    </row>
    <row r="9" spans="1:12" x14ac:dyDescent="0.2">
      <c r="A9" s="27"/>
      <c r="B9" s="33"/>
      <c r="C9" s="67" t="s">
        <v>55</v>
      </c>
      <c r="D9" s="58"/>
      <c r="E9" s="58"/>
      <c r="F9" s="58"/>
      <c r="G9" s="58"/>
    </row>
    <row r="10" spans="1:12" x14ac:dyDescent="0.2">
      <c r="A10" s="27"/>
      <c r="B10" s="33"/>
      <c r="C10" s="67" t="s">
        <v>56</v>
      </c>
      <c r="D10" s="58"/>
      <c r="E10" s="58"/>
      <c r="F10" s="58"/>
      <c r="G10" s="58"/>
      <c r="J10" s="55"/>
      <c r="K10" s="55"/>
      <c r="L10" s="55"/>
    </row>
    <row r="11" spans="1:12" x14ac:dyDescent="0.2">
      <c r="A11" s="27"/>
      <c r="B11" s="33"/>
      <c r="C11" s="67" t="s">
        <v>57</v>
      </c>
      <c r="D11" s="58"/>
      <c r="E11" s="58"/>
      <c r="F11" s="58"/>
      <c r="G11" s="58"/>
      <c r="J11" s="55"/>
      <c r="K11" s="16"/>
      <c r="L11" s="55"/>
    </row>
    <row r="12" spans="1:12" x14ac:dyDescent="0.2">
      <c r="A12" s="27"/>
      <c r="B12" s="33"/>
      <c r="C12" s="67" t="s">
        <v>58</v>
      </c>
      <c r="D12" s="58"/>
      <c r="E12" s="58"/>
      <c r="F12" s="58"/>
      <c r="G12" s="58"/>
      <c r="J12" s="55"/>
      <c r="K12" s="16"/>
      <c r="L12" s="55"/>
    </row>
    <row r="13" spans="1:12" x14ac:dyDescent="0.2">
      <c r="A13" s="27"/>
      <c r="B13" s="33"/>
      <c r="C13" s="67" t="s">
        <v>59</v>
      </c>
      <c r="D13" s="58"/>
      <c r="E13" s="58"/>
      <c r="F13" s="58"/>
      <c r="G13" s="58"/>
      <c r="J13" s="55"/>
      <c r="K13" s="16"/>
      <c r="L13" s="55"/>
    </row>
    <row r="14" spans="1:12" x14ac:dyDescent="0.2">
      <c r="A14" s="27"/>
      <c r="B14" s="33"/>
      <c r="C14" s="67" t="s">
        <v>60</v>
      </c>
      <c r="D14" s="58"/>
      <c r="E14" s="58"/>
      <c r="F14" s="58"/>
      <c r="G14" s="58"/>
      <c r="J14" s="55"/>
      <c r="K14" s="16"/>
      <c r="L14" s="55"/>
    </row>
    <row r="15" spans="1:12" x14ac:dyDescent="0.2">
      <c r="A15" s="27"/>
      <c r="B15" s="33"/>
      <c r="C15" s="67" t="s">
        <v>61</v>
      </c>
      <c r="D15" s="58"/>
      <c r="E15" s="58"/>
      <c r="F15" s="58"/>
      <c r="G15" s="58"/>
      <c r="J15" s="55"/>
      <c r="K15" s="55"/>
      <c r="L15" s="55"/>
    </row>
    <row r="16" spans="1:12" x14ac:dyDescent="0.2">
      <c r="A16" s="27"/>
      <c r="B16" s="33"/>
      <c r="C16" s="67" t="s">
        <v>62</v>
      </c>
      <c r="D16" s="58"/>
      <c r="E16" s="58"/>
      <c r="F16" s="58"/>
      <c r="G16" s="58"/>
    </row>
    <row r="17" spans="1:7" x14ac:dyDescent="0.2">
      <c r="A17" s="27"/>
      <c r="B17" s="33"/>
      <c r="C17" s="67" t="s">
        <v>63</v>
      </c>
      <c r="D17" s="58"/>
      <c r="E17" s="58"/>
      <c r="F17" s="58"/>
      <c r="G17" s="58"/>
    </row>
    <row r="18" spans="1:7" x14ac:dyDescent="0.2">
      <c r="A18" s="27"/>
      <c r="B18" s="33"/>
      <c r="C18" s="67" t="s">
        <v>64</v>
      </c>
      <c r="D18" s="58"/>
      <c r="E18" s="58"/>
      <c r="F18" s="58"/>
      <c r="G18" s="58"/>
    </row>
    <row r="19" spans="1:7" x14ac:dyDescent="0.2">
      <c r="A19" s="27"/>
      <c r="B19" s="33"/>
      <c r="C19" s="67" t="s">
        <v>65</v>
      </c>
      <c r="D19" s="58"/>
      <c r="E19" s="58"/>
      <c r="F19" s="58"/>
      <c r="G19" s="58"/>
    </row>
    <row r="20" spans="1:7" x14ac:dyDescent="0.2">
      <c r="A20" s="27"/>
      <c r="B20" s="33"/>
      <c r="C20" s="75" t="s">
        <v>66</v>
      </c>
      <c r="D20" s="58"/>
      <c r="E20" s="58"/>
      <c r="F20" s="58"/>
      <c r="G20" s="58"/>
    </row>
    <row r="21" spans="1:7" x14ac:dyDescent="0.2">
      <c r="A21" s="27"/>
      <c r="B21" s="33"/>
      <c r="C21" s="76" t="s">
        <v>67</v>
      </c>
      <c r="D21" s="58"/>
      <c r="E21" s="58"/>
      <c r="F21" s="58"/>
      <c r="G21" s="58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Elektrik-Elektronik Müh.</vt:lpstr>
      <vt:lpstr>Lütfen bu sayfayı silmeyin!</vt:lpstr>
      <vt:lpstr>'Elektrik-Elektronik Müh.'!Yazdırma_Alanı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Administrator</cp:lastModifiedBy>
  <cp:lastPrinted>2022-04-26T12:55:00Z</cp:lastPrinted>
  <dcterms:created xsi:type="dcterms:W3CDTF">2021-06-05T06:56:15Z</dcterms:created>
  <dcterms:modified xsi:type="dcterms:W3CDTF">2023-03-15T10:30:47Z</dcterms:modified>
</cp:coreProperties>
</file>