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240"/>
  </bookViews>
  <sheets>
    <sheet name="Hukuk Programı" sheetId="5" r:id="rId1"/>
  </sheets>
  <definedNames>
    <definedName name="_xlnm.Print_Area" localSheetId="0">'Hukuk Programı'!$B$1:$T$79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" i="5" l="1"/>
  <c r="I11" i="5"/>
  <c r="I49" i="5"/>
  <c r="I48" i="5"/>
  <c r="S29" i="5"/>
  <c r="I120" i="5"/>
  <c r="I119" i="5"/>
  <c r="I118" i="5"/>
  <c r="I117" i="5"/>
  <c r="I121" i="5"/>
  <c r="I116" i="5"/>
  <c r="I115" i="5"/>
  <c r="I114" i="5"/>
  <c r="I112" i="5"/>
  <c r="I111" i="5"/>
  <c r="I110" i="5"/>
  <c r="I109" i="5"/>
  <c r="I108" i="5"/>
  <c r="I107" i="5"/>
  <c r="I106" i="5"/>
  <c r="I105" i="5"/>
  <c r="I104" i="5"/>
  <c r="I97" i="5"/>
  <c r="I96" i="5"/>
  <c r="I95" i="5"/>
  <c r="I89" i="5"/>
  <c r="I88" i="5"/>
  <c r="I87" i="5"/>
  <c r="S10" i="5" l="1"/>
  <c r="S12" i="5"/>
  <c r="S13" i="5"/>
  <c r="S14" i="5"/>
  <c r="S16" i="5"/>
  <c r="P21" i="5"/>
  <c r="Q21" i="5"/>
  <c r="R21" i="5"/>
  <c r="T21" i="5"/>
  <c r="T22" i="5"/>
  <c r="T23" i="5"/>
  <c r="T24" i="5"/>
  <c r="S28" i="5"/>
  <c r="S30" i="5"/>
  <c r="S31" i="5"/>
  <c r="S32" i="5"/>
  <c r="S33" i="5"/>
  <c r="S38" i="5"/>
  <c r="P39" i="5"/>
  <c r="Q39" i="5"/>
  <c r="R39" i="5"/>
  <c r="T39" i="5"/>
  <c r="T40" i="5"/>
  <c r="T41" i="5"/>
  <c r="T42" i="5"/>
  <c r="S48" i="5"/>
  <c r="S49" i="5"/>
  <c r="S50" i="5"/>
  <c r="S57" i="5"/>
  <c r="P58" i="5"/>
  <c r="Q58" i="5"/>
  <c r="R58" i="5"/>
  <c r="T58" i="5"/>
  <c r="T59" i="5"/>
  <c r="T60" i="5"/>
  <c r="T61" i="5"/>
  <c r="S65" i="5"/>
  <c r="S69" i="5"/>
  <c r="S66" i="5"/>
  <c r="S67" i="5"/>
  <c r="S70" i="5"/>
  <c r="S68" i="5"/>
  <c r="S71" i="5"/>
  <c r="P76" i="5"/>
  <c r="Q76" i="5"/>
  <c r="R76" i="5"/>
  <c r="T76" i="5"/>
  <c r="T77" i="5"/>
  <c r="T78" i="5"/>
  <c r="T79" i="5"/>
  <c r="S76" i="5" l="1"/>
  <c r="S39" i="5"/>
  <c r="S21" i="5"/>
  <c r="S58" i="5"/>
  <c r="I86" i="5"/>
  <c r="I70" i="5"/>
  <c r="I69" i="5"/>
  <c r="I71" i="5"/>
  <c r="I57" i="5"/>
  <c r="J79" i="5"/>
  <c r="J78" i="5"/>
  <c r="J77" i="5"/>
  <c r="J76" i="5"/>
  <c r="H76" i="5"/>
  <c r="G76" i="5"/>
  <c r="F76" i="5"/>
  <c r="I68" i="5"/>
  <c r="I67" i="5"/>
  <c r="I66" i="5"/>
  <c r="I65" i="5"/>
  <c r="J61" i="5"/>
  <c r="J60" i="5"/>
  <c r="J59" i="5"/>
  <c r="J58" i="5"/>
  <c r="H58" i="5"/>
  <c r="G58" i="5"/>
  <c r="F58" i="5"/>
  <c r="J42" i="5"/>
  <c r="J41" i="5"/>
  <c r="J40" i="5"/>
  <c r="J39" i="5"/>
  <c r="H39" i="5"/>
  <c r="G39" i="5"/>
  <c r="F39" i="5"/>
  <c r="I38" i="5"/>
  <c r="I29" i="5"/>
  <c r="I33" i="5"/>
  <c r="I32" i="5"/>
  <c r="I31" i="5"/>
  <c r="I30" i="5"/>
  <c r="I28" i="5"/>
  <c r="J24" i="5"/>
  <c r="J23" i="5"/>
  <c r="J22" i="5"/>
  <c r="J21" i="5"/>
  <c r="H21" i="5"/>
  <c r="G21" i="5"/>
  <c r="F21" i="5"/>
  <c r="I16" i="5"/>
  <c r="I14" i="5"/>
  <c r="I13" i="5"/>
  <c r="I12" i="5"/>
  <c r="I10" i="5"/>
  <c r="I76" i="5" l="1"/>
  <c r="I58" i="5"/>
  <c r="I39" i="5"/>
  <c r="J5" i="5"/>
  <c r="L6" i="5" s="1"/>
  <c r="I21" i="5"/>
  <c r="D6" i="5"/>
  <c r="F5" i="5" l="1"/>
  <c r="S6" i="5"/>
</calcChain>
</file>

<file path=xl/comments1.xml><?xml version="1.0" encoding="utf-8"?>
<comments xmlns="http://schemas.openxmlformats.org/spreadsheetml/2006/main">
  <authors>
    <author/>
    <author>Reviewer</author>
  </authors>
  <commentList>
    <comment ref="D9" authorId="0">
      <text>
        <r>
          <rPr>
            <sz val="11"/>
            <color rgb="FF000000"/>
            <rFont val="Calibri"/>
            <family val="2"/>
            <charset val="162"/>
          </rPr>
          <t xml:space="preserve">Reviewer:
</t>
        </r>
        <r>
          <rPr>
            <sz val="9"/>
            <color rgb="FF000000"/>
            <rFont val="Tahoma"/>
            <family val="2"/>
            <charset val="1"/>
          </rPr>
          <t xml:space="preserve">Z: Zorunlu
S: Seçmeli
OZ: Ortak Zorunlu
Ü: Üniversite Seçmeli
</t>
        </r>
      </text>
    </comment>
    <comment ref="E9" authorId="0">
      <text>
        <r>
          <rPr>
            <sz val="11"/>
            <color rgb="FF000000"/>
            <rFont val="Calibri"/>
            <family val="2"/>
            <charset val="162"/>
          </rPr>
          <t xml:space="preserve">Reviewer:
</t>
        </r>
        <r>
          <rPr>
            <sz val="9"/>
            <color rgb="FF000000"/>
            <rFont val="Tahoma"/>
            <family val="2"/>
            <charset val="1"/>
          </rPr>
          <t xml:space="preserve">YE: Yüzyüze Eğitim
UE: Uzaktan Eğitim
</t>
        </r>
      </text>
    </comment>
    <comment ref="N9" authorId="0">
      <text>
        <r>
          <rPr>
            <sz val="11"/>
            <color rgb="FF000000"/>
            <rFont val="Calibri"/>
            <family val="2"/>
            <charset val="162"/>
          </rPr>
          <t xml:space="preserve">Reviewer:
</t>
        </r>
        <r>
          <rPr>
            <sz val="9"/>
            <color rgb="FF000000"/>
            <rFont val="Tahoma"/>
            <family val="2"/>
            <charset val="1"/>
          </rPr>
          <t>Z: Zorunlu
S: Seçmeli
OZ: Ortak Zorunlu
Ü: Üniversite Seçmeli</t>
        </r>
      </text>
    </comment>
    <comment ref="O9" authorId="0">
      <text>
        <r>
          <rPr>
            <sz val="11"/>
            <color rgb="FF000000"/>
            <rFont val="Calibri"/>
            <family val="2"/>
            <charset val="162"/>
          </rPr>
          <t xml:space="preserve">Reviewer:
</t>
        </r>
        <r>
          <rPr>
            <sz val="9"/>
            <color rgb="FF000000"/>
            <rFont val="Tahoma"/>
            <family val="2"/>
            <charset val="1"/>
          </rPr>
          <t>YE: Yüzyüze Eğitim
UE: Uzaktan Eğitim</t>
        </r>
      </text>
    </comment>
    <comment ref="V9" authorId="0">
      <text>
        <r>
          <rPr>
            <sz val="11"/>
            <color rgb="FF000000"/>
            <rFont val="Calibri"/>
            <family val="2"/>
            <charset val="162"/>
          </rPr>
          <t xml:space="preserve">Reviewer:
</t>
        </r>
        <r>
          <rPr>
            <sz val="9"/>
            <color rgb="FF000000"/>
            <rFont val="Tahoma"/>
            <family val="2"/>
            <charset val="162"/>
          </rPr>
          <t xml:space="preserve">Lütfen bu hücreleri silmeyiniz!
</t>
        </r>
      </text>
    </comment>
    <comment ref="W9" authorId="0">
      <text>
        <r>
          <rPr>
            <sz val="11"/>
            <color rgb="FF000000"/>
            <rFont val="Calibri"/>
            <family val="2"/>
            <charset val="162"/>
          </rPr>
          <t xml:space="preserve">Reviewer:
</t>
        </r>
        <r>
          <rPr>
            <sz val="9"/>
            <color rgb="FF000000"/>
            <rFont val="Tahoma"/>
            <family val="2"/>
            <charset val="162"/>
          </rPr>
          <t xml:space="preserve">Lütfen bu hücreleri silmeyiniz!
</t>
        </r>
      </text>
    </comment>
    <comment ref="D27" authorId="0">
      <text>
        <r>
          <rPr>
            <sz val="11"/>
            <color rgb="FF000000"/>
            <rFont val="Calibri"/>
            <family val="2"/>
            <charset val="162"/>
          </rPr>
          <t xml:space="preserve">Reviewer:
</t>
        </r>
        <r>
          <rPr>
            <sz val="9"/>
            <color rgb="FF000000"/>
            <rFont val="Tahoma"/>
            <family val="2"/>
            <charset val="162"/>
          </rPr>
          <t xml:space="preserve">Z: Zorunlu
S: Seçmeli
OZ: Ortak Zorunlu
Ü: Üniversite Seçmeli
</t>
        </r>
      </text>
    </comment>
    <comment ref="E27" authorId="0">
      <text>
        <r>
          <rPr>
            <sz val="11"/>
            <color rgb="FF000000"/>
            <rFont val="Calibri"/>
            <family val="2"/>
            <charset val="162"/>
          </rPr>
          <t xml:space="preserve">Reviewer:
</t>
        </r>
        <r>
          <rPr>
            <sz val="9"/>
            <color rgb="FF000000"/>
            <rFont val="Tahoma"/>
            <family val="2"/>
            <charset val="1"/>
          </rPr>
          <t>YE: Yüzyüze Eğitim
UE: Uzaktan Eğitim</t>
        </r>
      </text>
    </comment>
    <comment ref="N27" authorId="0">
      <text>
        <r>
          <rPr>
            <sz val="11"/>
            <color rgb="FF000000"/>
            <rFont val="Calibri"/>
            <family val="2"/>
            <charset val="162"/>
          </rPr>
          <t xml:space="preserve">Reviewer:
</t>
        </r>
        <r>
          <rPr>
            <sz val="9"/>
            <color rgb="FF000000"/>
            <rFont val="Tahoma"/>
            <family val="2"/>
            <charset val="1"/>
          </rPr>
          <t xml:space="preserve">Z: Zorunlu
S: Seçmeli
OZ: Ortak Zorunlu
Ü: Üniversite Seçmeli
</t>
        </r>
      </text>
    </comment>
    <comment ref="O27" authorId="0">
      <text>
        <r>
          <rPr>
            <sz val="11"/>
            <color rgb="FF000000"/>
            <rFont val="Calibri"/>
            <family val="2"/>
            <charset val="162"/>
          </rPr>
          <t xml:space="preserve">Reviewer:
</t>
        </r>
        <r>
          <rPr>
            <sz val="9"/>
            <color rgb="FF000000"/>
            <rFont val="Tahoma"/>
            <family val="2"/>
            <charset val="1"/>
          </rPr>
          <t xml:space="preserve">YE: Yüzyüze Eğitim
UE: Uzaktan Eğitim
</t>
        </r>
      </text>
    </comment>
    <comment ref="D45" authorId="0">
      <text>
        <r>
          <rPr>
            <sz val="11"/>
            <color rgb="FF000000"/>
            <rFont val="Calibri"/>
            <family val="2"/>
            <charset val="162"/>
          </rPr>
          <t xml:space="preserve">Reviewer:
</t>
        </r>
        <r>
          <rPr>
            <sz val="9"/>
            <color rgb="FF000000"/>
            <rFont val="Tahoma"/>
            <family val="2"/>
            <charset val="162"/>
          </rPr>
          <t xml:space="preserve">Z: Zorunlu
S: Seçmeli
OZ: Ortak Zorunlu
Ü: Üniversite Seçmeli
</t>
        </r>
      </text>
    </comment>
    <comment ref="E45" authorId="0">
      <text>
        <r>
          <rPr>
            <sz val="11"/>
            <color rgb="FF000000"/>
            <rFont val="Calibri"/>
            <family val="2"/>
            <charset val="162"/>
          </rPr>
          <t xml:space="preserve">Reviewer:
</t>
        </r>
        <r>
          <rPr>
            <sz val="9"/>
            <color rgb="FF000000"/>
            <rFont val="Tahoma"/>
            <family val="2"/>
            <charset val="1"/>
          </rPr>
          <t>YE: Yüzyüze Eğitim
UE: Uzaktan Eğitim</t>
        </r>
      </text>
    </comment>
    <comment ref="N45" authorId="0">
      <text>
        <r>
          <rPr>
            <sz val="11"/>
            <color rgb="FF000000"/>
            <rFont val="Calibri"/>
            <family val="2"/>
            <charset val="162"/>
          </rPr>
          <t xml:space="preserve">Reviewer:
</t>
        </r>
        <r>
          <rPr>
            <sz val="9"/>
            <color rgb="FF000000"/>
            <rFont val="Tahoma"/>
            <family val="2"/>
            <charset val="1"/>
          </rPr>
          <t xml:space="preserve">Z: Zorunlu
S: Seçmeli
OZ: Ortak Zorunlu
Ü: Üniversite Seçmeli
</t>
        </r>
      </text>
    </comment>
    <comment ref="O45" authorId="0">
      <text>
        <r>
          <rPr>
            <sz val="11"/>
            <color rgb="FF000000"/>
            <rFont val="Calibri"/>
            <family val="2"/>
            <charset val="162"/>
          </rPr>
          <t xml:space="preserve">Reviewer:
</t>
        </r>
        <r>
          <rPr>
            <sz val="9"/>
            <color rgb="FF000000"/>
            <rFont val="Tahoma"/>
            <family val="2"/>
            <charset val="1"/>
          </rPr>
          <t xml:space="preserve">YE: Yüzyüze Eğitim
UE: Uzaktan Eğitim
</t>
        </r>
      </text>
    </comment>
    <comment ref="D64" authorId="0">
      <text>
        <r>
          <rPr>
            <sz val="11"/>
            <color rgb="FF000000"/>
            <rFont val="Calibri"/>
            <family val="2"/>
            <charset val="162"/>
          </rPr>
          <t xml:space="preserve">Reviewer:
</t>
        </r>
        <r>
          <rPr>
            <sz val="9"/>
            <color rgb="FF000000"/>
            <rFont val="Tahoma"/>
            <family val="2"/>
            <charset val="162"/>
          </rPr>
          <t xml:space="preserve">Z: Zorunlu
S: Seçmeli
OZ: Ortak Zorunlu
Ü: Üniversite Seçmeli
</t>
        </r>
      </text>
    </comment>
    <comment ref="E64" authorId="0">
      <text>
        <r>
          <rPr>
            <sz val="11"/>
            <color rgb="FF000000"/>
            <rFont val="Calibri"/>
            <family val="2"/>
            <charset val="162"/>
          </rPr>
          <t xml:space="preserve">Reviewer:
</t>
        </r>
        <r>
          <rPr>
            <sz val="9"/>
            <color rgb="FF000000"/>
            <rFont val="Tahoma"/>
            <family val="2"/>
            <charset val="1"/>
          </rPr>
          <t>YE: Yüzyüze Eğitim
UE: Uzaktan Eğitim</t>
        </r>
      </text>
    </comment>
    <comment ref="N64" authorId="0">
      <text>
        <r>
          <rPr>
            <sz val="11"/>
            <color rgb="FF000000"/>
            <rFont val="Calibri"/>
            <family val="2"/>
            <charset val="162"/>
          </rPr>
          <t xml:space="preserve">Reviewer:
</t>
        </r>
        <r>
          <rPr>
            <sz val="9"/>
            <color rgb="FF000000"/>
            <rFont val="Tahoma"/>
            <family val="2"/>
            <charset val="1"/>
          </rPr>
          <t xml:space="preserve">Z: Zorunlu
S: Seçmeli
OZ: Ortak Zorunlu
Ü: Üniversite Seçmeli
</t>
        </r>
      </text>
    </comment>
    <comment ref="O64" authorId="0">
      <text>
        <r>
          <rPr>
            <sz val="11"/>
            <color rgb="FF000000"/>
            <rFont val="Calibri"/>
            <family val="2"/>
            <charset val="162"/>
          </rPr>
          <t xml:space="preserve">Reviewer:
</t>
        </r>
        <r>
          <rPr>
            <sz val="9"/>
            <color rgb="FF000000"/>
            <rFont val="Tahoma"/>
            <family val="2"/>
            <charset val="1"/>
          </rPr>
          <t xml:space="preserve">YE: Yüzyüze Eğitim
UE: Uzaktan Eğitim
</t>
        </r>
      </text>
    </comment>
    <comment ref="D85" authorId="1">
      <text>
        <r>
          <rPr>
            <b/>
            <sz val="9"/>
            <color rgb="FF000000"/>
            <rFont val="Tahoma"/>
            <family val="2"/>
            <charset val="162"/>
          </rPr>
          <t>Reviewer: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  <r>
          <rPr>
            <sz val="9"/>
            <color rgb="FF000000"/>
            <rFont val="Tahoma"/>
            <family val="2"/>
            <charset val="162"/>
          </rPr>
          <t xml:space="preserve">Z: Zorunlu
</t>
        </r>
        <r>
          <rPr>
            <sz val="9"/>
            <color rgb="FF000000"/>
            <rFont val="Tahoma"/>
            <family val="2"/>
            <charset val="162"/>
          </rPr>
          <t xml:space="preserve">S: Seçmeli
</t>
        </r>
        <r>
          <rPr>
            <sz val="9"/>
            <color rgb="FF000000"/>
            <rFont val="Tahoma"/>
            <family val="2"/>
            <charset val="162"/>
          </rPr>
          <t xml:space="preserve">OZ: Ortak Zorunlu
</t>
        </r>
        <r>
          <rPr>
            <sz val="9"/>
            <color rgb="FF000000"/>
            <rFont val="Tahoma"/>
            <family val="2"/>
            <charset val="162"/>
          </rPr>
          <t xml:space="preserve">Ü: Üniversite Seçmeli
</t>
        </r>
      </text>
    </comment>
    <comment ref="E85" authorId="1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>UE: Uzaktan Eğitim</t>
        </r>
      </text>
    </comment>
    <comment ref="N85" authorId="1">
      <text>
        <r>
          <rPr>
            <b/>
            <sz val="9"/>
            <color rgb="FF000000"/>
            <rFont val="Tahoma"/>
            <family val="2"/>
            <charset val="162"/>
          </rPr>
          <t>Reviewer:</t>
        </r>
        <r>
          <rPr>
            <sz val="9"/>
            <color rgb="FF000000"/>
            <rFont val="Tahoma"/>
            <family val="2"/>
            <charset val="162"/>
          </rPr>
          <t xml:space="preserve">
</t>
        </r>
        <r>
          <rPr>
            <sz val="9"/>
            <color rgb="FF000000"/>
            <rFont val="Tahoma"/>
            <family val="2"/>
            <charset val="162"/>
          </rPr>
          <t xml:space="preserve">Z: Zorunlu
</t>
        </r>
        <r>
          <rPr>
            <sz val="9"/>
            <color rgb="FF000000"/>
            <rFont val="Tahoma"/>
            <family val="2"/>
            <charset val="162"/>
          </rPr>
          <t xml:space="preserve">S: Seçmeli
</t>
        </r>
        <r>
          <rPr>
            <sz val="9"/>
            <color rgb="FF000000"/>
            <rFont val="Tahoma"/>
            <family val="2"/>
            <charset val="162"/>
          </rPr>
          <t xml:space="preserve">OZ: Ortak Zorunlu
</t>
        </r>
        <r>
          <rPr>
            <sz val="9"/>
            <color rgb="FF000000"/>
            <rFont val="Tahoma"/>
            <family val="2"/>
            <charset val="162"/>
          </rPr>
          <t xml:space="preserve">Ü: Üniversite Seçmeli
</t>
        </r>
      </text>
    </comment>
    <comment ref="O85" authorId="1">
      <text>
        <r>
          <rPr>
            <b/>
            <sz val="9"/>
            <color rgb="FF000000"/>
            <rFont val="Tahoma"/>
            <family val="2"/>
          </rPr>
          <t>Reviewer: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 xml:space="preserve">YE: Yüzyüze Eğitim
</t>
        </r>
        <r>
          <rPr>
            <sz val="9"/>
            <color rgb="FF000000"/>
            <rFont val="Tahoma"/>
            <family val="2"/>
          </rPr>
          <t>UE: Uzaktan Eğitim</t>
        </r>
      </text>
    </comment>
  </commentList>
</comments>
</file>

<file path=xl/sharedStrings.xml><?xml version="1.0" encoding="utf-8"?>
<sst xmlns="http://schemas.openxmlformats.org/spreadsheetml/2006/main" count="720" uniqueCount="298">
  <si>
    <t>ATATÜRK ÜNİVERSİTESİ</t>
  </si>
  <si>
    <t>Bu müfredat  toplam</t>
  </si>
  <si>
    <t>KREDİ,</t>
  </si>
  <si>
    <t>1. SINIF</t>
  </si>
  <si>
    <t>1. YARIYIL</t>
  </si>
  <si>
    <t>2. YARIYIL</t>
  </si>
  <si>
    <t>T</t>
  </si>
  <si>
    <t>U</t>
  </si>
  <si>
    <t>L</t>
  </si>
  <si>
    <t>K</t>
  </si>
  <si>
    <t>AKTS</t>
  </si>
  <si>
    <t>2. SINIF</t>
  </si>
  <si>
    <t>3. YARIYIL</t>
  </si>
  <si>
    <t>4. YARIYIL</t>
  </si>
  <si>
    <t>3. SINIF</t>
  </si>
  <si>
    <t>5. YARIYIL</t>
  </si>
  <si>
    <t>6. YARIYIL</t>
  </si>
  <si>
    <t>4. SINIF</t>
  </si>
  <si>
    <t>7. YARIYIL</t>
  </si>
  <si>
    <t>8. YARIYIL</t>
  </si>
  <si>
    <t>UE</t>
  </si>
  <si>
    <t>Eğitim Şekli</t>
  </si>
  <si>
    <t>YE</t>
  </si>
  <si>
    <t>TOPLAM</t>
  </si>
  <si>
    <t>Ders Adı</t>
  </si>
  <si>
    <t>Türü</t>
  </si>
  <si>
    <t>Ders Türü</t>
  </si>
  <si>
    <t>Kodu</t>
  </si>
  <si>
    <t>S</t>
  </si>
  <si>
    <t>OZ</t>
  </si>
  <si>
    <t>Z</t>
  </si>
  <si>
    <t>Seçmeli Ders Toplam</t>
  </si>
  <si>
    <t>UE Ders Toplam</t>
  </si>
  <si>
    <t>ÜS</t>
  </si>
  <si>
    <t>Üniv. Seçmeli Ders Toplam</t>
  </si>
  <si>
    <t>Uzaktan Eğitim Yoluyla Okutulan Ders Oranı (%):</t>
  </si>
  <si>
    <t>Seçmeli Ders Oranı (%):</t>
  </si>
  <si>
    <t>Üniversite Seçmeli Dersi Toplam AKTS:</t>
  </si>
  <si>
    <t xml:space="preserve">Hukuk Başlangıcı </t>
  </si>
  <si>
    <t>Devlet Teorisi</t>
  </si>
  <si>
    <t>Seçmeli Ders 1</t>
  </si>
  <si>
    <t>Yabancı Dil I</t>
  </si>
  <si>
    <t>Türk Dili I</t>
  </si>
  <si>
    <t>İnsan Hakları Hukuku</t>
  </si>
  <si>
    <t>İktisat</t>
  </si>
  <si>
    <t>Yabancı Dil II</t>
  </si>
  <si>
    <t>Türk Dili II</t>
  </si>
  <si>
    <t>Hukuk Felsefesi</t>
  </si>
  <si>
    <t>Maliye</t>
  </si>
  <si>
    <t>Hukuk Sosyolojisi</t>
  </si>
  <si>
    <t>Türk Hukuk Tarihi</t>
  </si>
  <si>
    <t>İdari Yargılama Hukuku</t>
  </si>
  <si>
    <t>Deniz Ticareti ve Sigorta Hukuku</t>
  </si>
  <si>
    <t>Adli Tıp</t>
  </si>
  <si>
    <t>Kıymetli Evrak Hukuku</t>
  </si>
  <si>
    <t>HUKUK FAKÜLTESİ</t>
  </si>
  <si>
    <t>YD1</t>
  </si>
  <si>
    <t>TD1</t>
  </si>
  <si>
    <t>AİİT1</t>
  </si>
  <si>
    <t>Atatürk İlkleri ve İnkılap Tarihi I</t>
  </si>
  <si>
    <t>HUK101</t>
  </si>
  <si>
    <t>HUK103</t>
  </si>
  <si>
    <t>HUK105</t>
  </si>
  <si>
    <t>HUK107</t>
  </si>
  <si>
    <t>HUK102</t>
  </si>
  <si>
    <t>HUK104</t>
  </si>
  <si>
    <t>HUK106</t>
  </si>
  <si>
    <t>HUK108</t>
  </si>
  <si>
    <t>İdare Hukuku I</t>
  </si>
  <si>
    <t>İdare Hukuku II</t>
  </si>
  <si>
    <t>Devletler Umumi Hukuku I</t>
  </si>
  <si>
    <t>Seçmeli Ders 2</t>
  </si>
  <si>
    <t>Seçmeli Ders 3</t>
  </si>
  <si>
    <t>Seçmeli Ders 4</t>
  </si>
  <si>
    <t>HUK201</t>
  </si>
  <si>
    <t>HUK203</t>
  </si>
  <si>
    <t>HUK205</t>
  </si>
  <si>
    <t>HUK207</t>
  </si>
  <si>
    <t>HUK209</t>
  </si>
  <si>
    <t>HUK211</t>
  </si>
  <si>
    <t>HUK204</t>
  </si>
  <si>
    <t>HUK206</t>
  </si>
  <si>
    <t>HUK208</t>
  </si>
  <si>
    <t>HUK202</t>
  </si>
  <si>
    <t>HUK210</t>
  </si>
  <si>
    <t>HUK212</t>
  </si>
  <si>
    <t>HUK401</t>
  </si>
  <si>
    <t>HUK407</t>
  </si>
  <si>
    <t>HUK403</t>
  </si>
  <si>
    <t>HUK405</t>
  </si>
  <si>
    <t>HUK409</t>
  </si>
  <si>
    <t>HUK411</t>
  </si>
  <si>
    <t>HUK413</t>
  </si>
  <si>
    <t>HUK402</t>
  </si>
  <si>
    <t>HUK406</t>
  </si>
  <si>
    <t>HUK404</t>
  </si>
  <si>
    <t>HUK408</t>
  </si>
  <si>
    <t>HUK410</t>
  </si>
  <si>
    <t>HUK412</t>
  </si>
  <si>
    <t>HUK414</t>
  </si>
  <si>
    <t>SEÇMELİ DERSLER</t>
  </si>
  <si>
    <t>ÜNİVERSİTE SEÇMELİ DERSLER</t>
  </si>
  <si>
    <t>Okutulacağı Yarıyıl</t>
  </si>
  <si>
    <t>Bahar</t>
  </si>
  <si>
    <t>HUK109</t>
  </si>
  <si>
    <t>HUK111</t>
  </si>
  <si>
    <t>HUK115</t>
  </si>
  <si>
    <t>HUK110</t>
  </si>
  <si>
    <t>HUk112</t>
  </si>
  <si>
    <t>HUK114</t>
  </si>
  <si>
    <t>HUK116</t>
  </si>
  <si>
    <t>HUK118</t>
  </si>
  <si>
    <t>HUK120</t>
  </si>
  <si>
    <t>HUK122</t>
  </si>
  <si>
    <t>HUK124</t>
  </si>
  <si>
    <t>HUK01</t>
  </si>
  <si>
    <t>HUK02</t>
  </si>
  <si>
    <t>HUK03</t>
  </si>
  <si>
    <t>HUK04</t>
  </si>
  <si>
    <t>HUK05</t>
  </si>
  <si>
    <t>HUK06</t>
  </si>
  <si>
    <t>HUK07</t>
  </si>
  <si>
    <t>HUK08</t>
  </si>
  <si>
    <t>HUK09</t>
  </si>
  <si>
    <t>HUK10</t>
  </si>
  <si>
    <t>HUK213</t>
  </si>
  <si>
    <t>HUK214</t>
  </si>
  <si>
    <t>HUK215</t>
  </si>
  <si>
    <t>HUK216</t>
  </si>
  <si>
    <t>HUK217</t>
  </si>
  <si>
    <t>HUK218</t>
  </si>
  <si>
    <t>HUK219</t>
  </si>
  <si>
    <t>HUK220</t>
  </si>
  <si>
    <t>HUK221</t>
  </si>
  <si>
    <t>HUK222</t>
  </si>
  <si>
    <t>HUK223</t>
  </si>
  <si>
    <t>HUK224</t>
  </si>
  <si>
    <t>HUK225</t>
  </si>
  <si>
    <t>HUK227</t>
  </si>
  <si>
    <t>HUK226</t>
  </si>
  <si>
    <t>HUK228</t>
  </si>
  <si>
    <t>HUK313</t>
  </si>
  <si>
    <t>HUK315</t>
  </si>
  <si>
    <t>HUK317</t>
  </si>
  <si>
    <t>HUK321</t>
  </si>
  <si>
    <t>HUK323</t>
  </si>
  <si>
    <t>HUK325</t>
  </si>
  <si>
    <t>HUK314</t>
  </si>
  <si>
    <t>HUK316</t>
  </si>
  <si>
    <t>HUK318</t>
  </si>
  <si>
    <t>HUK320</t>
  </si>
  <si>
    <t>HUK322</t>
  </si>
  <si>
    <t>HUK324</t>
  </si>
  <si>
    <t>HUK326</t>
  </si>
  <si>
    <t>HUK415</t>
  </si>
  <si>
    <t>HUK417</t>
  </si>
  <si>
    <t>HUK419</t>
  </si>
  <si>
    <t>HUK421</t>
  </si>
  <si>
    <t>HUK423</t>
  </si>
  <si>
    <t>HUK425</t>
  </si>
  <si>
    <t>HUK427</t>
  </si>
  <si>
    <t>HUK429</t>
  </si>
  <si>
    <t>HUK416</t>
  </si>
  <si>
    <t>HUK418</t>
  </si>
  <si>
    <t>HUK420</t>
  </si>
  <si>
    <t>HUK422</t>
  </si>
  <si>
    <t>HUK424</t>
  </si>
  <si>
    <t>HUK426</t>
  </si>
  <si>
    <t>HUK428</t>
  </si>
  <si>
    <t>HUK430</t>
  </si>
  <si>
    <t>Güz/Bahar</t>
  </si>
  <si>
    <t>YD2</t>
  </si>
  <si>
    <t>TD2</t>
  </si>
  <si>
    <t>AİİT2</t>
  </si>
  <si>
    <t>Atatürk İlkleri ve İnkılap Tarihi II</t>
  </si>
  <si>
    <t>Üniversite Seçmeli Ders 1</t>
  </si>
  <si>
    <t>Üniversite Seçmeli Ders 2</t>
  </si>
  <si>
    <r>
      <t xml:space="preserve">AKTS olarak, </t>
    </r>
    <r>
      <rPr>
        <b/>
        <sz val="9"/>
        <color rgb="FFFF0000"/>
        <rFont val="Arial"/>
        <family val="2"/>
        <charset val="162"/>
      </rPr>
      <t>2021-2022 eğitim-öğretim yılından</t>
    </r>
    <r>
      <rPr>
        <sz val="9"/>
        <color rgb="FF000000"/>
        <rFont val="Arial"/>
        <family val="2"/>
        <charset val="162"/>
      </rPr>
      <t xml:space="preserve"> itibaren uygulanacaktır.</t>
    </r>
  </si>
  <si>
    <t>Renk Açıklaması</t>
  </si>
  <si>
    <t xml:space="preserve"> </t>
  </si>
  <si>
    <t>Seçmeli Ders 5</t>
  </si>
  <si>
    <t>Seçmeli Ders 8</t>
  </si>
  <si>
    <t>Seçmeli Ders 6</t>
  </si>
  <si>
    <t>Seçmeli Ders 7</t>
  </si>
  <si>
    <t>HUKUK LİSANS PROGRAMI MÜFREDAT PLANI</t>
  </si>
  <si>
    <t>Ceza Muhakemesi Hukuku I</t>
  </si>
  <si>
    <t>Devletler Özel Hukuku I</t>
  </si>
  <si>
    <t>İcra İflas Hukuku I</t>
  </si>
  <si>
    <t>İş ve Sosyal Güvenlik Hukuku I</t>
  </si>
  <si>
    <t>Miras Hukuku I</t>
  </si>
  <si>
    <t>Ceza Muhakemesi Hukuku II</t>
  </si>
  <si>
    <t>Miras Hukuku II</t>
  </si>
  <si>
    <t>Devletler Özel Hukuku II</t>
  </si>
  <si>
    <t>İcra İflas Hukuku II</t>
  </si>
  <si>
    <t>İş ve Sosyal Güvenlik Hukuku II</t>
  </si>
  <si>
    <t>Devletler Umumi Hukuku II</t>
  </si>
  <si>
    <t>Medeni Usul Hukuku I</t>
  </si>
  <si>
    <t>Vergi Hukuku I</t>
  </si>
  <si>
    <t>Eşya Hukuku I</t>
  </si>
  <si>
    <t>Eşya Hukuku II</t>
  </si>
  <si>
    <t>Medeni Usul Hukuku II</t>
  </si>
  <si>
    <t>Vergi Hukuku II</t>
  </si>
  <si>
    <t>HUK301</t>
  </si>
  <si>
    <t>HUK303</t>
  </si>
  <si>
    <t>HUK305</t>
  </si>
  <si>
    <t>HUK307</t>
  </si>
  <si>
    <t>HUK309</t>
  </si>
  <si>
    <t>HUK311</t>
  </si>
  <si>
    <t>HUK302</t>
  </si>
  <si>
    <t>HUK308</t>
  </si>
  <si>
    <t>HUK304</t>
  </si>
  <si>
    <t>HUK306</t>
  </si>
  <si>
    <t>HUK310</t>
  </si>
  <si>
    <t>HUK312</t>
  </si>
  <si>
    <t>Ortak Zorunlu Dersler</t>
  </si>
  <si>
    <t>Seçmeli Dersler</t>
  </si>
  <si>
    <t>Üniversite Seçmeli Dersleri</t>
  </si>
  <si>
    <t>Siyasi Tarih</t>
  </si>
  <si>
    <t>Hukuk Etiği</t>
  </si>
  <si>
    <t>Hukuk İngilizcesi</t>
  </si>
  <si>
    <t>Anayasa Yargısı</t>
  </si>
  <si>
    <t>Hukuk Metedolojisi</t>
  </si>
  <si>
    <t>İslam Hukuku</t>
  </si>
  <si>
    <t>HUK327</t>
  </si>
  <si>
    <t>HUK329</t>
  </si>
  <si>
    <t>Bilişim Suçları</t>
  </si>
  <si>
    <t>Mecelle</t>
  </si>
  <si>
    <t>Uluslararası Sorumluluk Hukuku</t>
  </si>
  <si>
    <t>HUK431</t>
  </si>
  <si>
    <t>Suç Örgütleri</t>
  </si>
  <si>
    <t>Uluslararası Yatırım Hukuku</t>
  </si>
  <si>
    <t>Çocuk Ceza Hukuku</t>
  </si>
  <si>
    <t>HUK328</t>
  </si>
  <si>
    <t>HUK330</t>
  </si>
  <si>
    <t>HUK432</t>
  </si>
  <si>
    <t>Genel Muhasebe</t>
  </si>
  <si>
    <t>İktisadi Düşünceler Tarihi</t>
  </si>
  <si>
    <t>İnsan Hakları Genel Teorisi</t>
  </si>
  <si>
    <t>Kitle İletişim Hukuku</t>
  </si>
  <si>
    <t>İmar Hukuku</t>
  </si>
  <si>
    <t>Mesleki Yabancı Dil II</t>
  </si>
  <si>
    <t>Parlamento Hukuku</t>
  </si>
  <si>
    <t>Uluslararası Örgütler</t>
  </si>
  <si>
    <t>Vakıflar Hukuku</t>
  </si>
  <si>
    <t>Kabahatler Hukuku</t>
  </si>
  <si>
    <t>Hukuk Mantığı ve Yorum</t>
  </si>
  <si>
    <t>Avrupa Birliği Hukuku</t>
  </si>
  <si>
    <t>Kooperatif Hukuku</t>
  </si>
  <si>
    <t>İnsan Hakları Yargısı</t>
  </si>
  <si>
    <t>Uluslararası Ticaret Sorunları</t>
  </si>
  <si>
    <t>Sağlık Hukuku</t>
  </si>
  <si>
    <t>Osmanlı Hukukunun Genel İlkeleri</t>
  </si>
  <si>
    <t>Ekonomik Suçlar</t>
  </si>
  <si>
    <t>Uluslararası Ceza Hukuku</t>
  </si>
  <si>
    <t>HUK434</t>
  </si>
  <si>
    <t>HUK436</t>
  </si>
  <si>
    <t>HUK438</t>
  </si>
  <si>
    <t>Avukatlık ve Noterlik Hukuku</t>
  </si>
  <si>
    <t>Tüketici Hukuku</t>
  </si>
  <si>
    <t>Kriminoloji</t>
  </si>
  <si>
    <t>Taşıma Hukuku</t>
  </si>
  <si>
    <t>Etkili İletişim ve Konuşma</t>
  </si>
  <si>
    <t>Hukuk Uyuşmazlıklarında Arabuluculuk</t>
  </si>
  <si>
    <t>Denetimli Serbestlik</t>
  </si>
  <si>
    <t>Hukuk Klinikleri</t>
  </si>
  <si>
    <t>Delil ve İspat Hukuku</t>
  </si>
  <si>
    <t>İnfaz Hukuku</t>
  </si>
  <si>
    <t>Milletlerarası Tahkim Hukuku</t>
  </si>
  <si>
    <t>Hukuki Yazışmalar</t>
  </si>
  <si>
    <t>Borçlar Hukuku: Genel Hükümler I</t>
  </si>
  <si>
    <t>Ceza Hukuku: Genel Hükümler I</t>
  </si>
  <si>
    <t xml:space="preserve">Borçlar Hukuku: Genel Hükümler II </t>
  </si>
  <si>
    <t>Ceza Hukuku: Genel Hükümler II</t>
  </si>
  <si>
    <t>Borçlar Hukuku: Özel Hükümler I</t>
  </si>
  <si>
    <t>Ceza Hukuku: Özel Hükümler I</t>
  </si>
  <si>
    <t>Borçlar Hukuku: Özel Hükümler II</t>
  </si>
  <si>
    <t>Ceza Hukuku: Özel Hükümler II</t>
  </si>
  <si>
    <t>Üniversite Seçmeli Ders 3</t>
  </si>
  <si>
    <t>Üniversite Seçmeli Ders 4</t>
  </si>
  <si>
    <r>
      <t>Anayasa Hukuku</t>
    </r>
    <r>
      <rPr>
        <sz val="9"/>
        <color theme="1"/>
        <rFont val="Arial"/>
        <family val="2"/>
        <charset val="162"/>
      </rPr>
      <t xml:space="preserve"> II</t>
    </r>
  </si>
  <si>
    <t>Anayasa Hukuku I</t>
  </si>
  <si>
    <t>Medeni Hukuk I</t>
  </si>
  <si>
    <t>Medeni Hukuk II</t>
  </si>
  <si>
    <t xml:space="preserve">Kara Ticaret Hukuku II </t>
  </si>
  <si>
    <t>Kara Ticaret Hukuku I</t>
  </si>
  <si>
    <t>Mesleki Yabancı Dil I</t>
  </si>
  <si>
    <t>HUK125</t>
  </si>
  <si>
    <t>HUK229</t>
  </si>
  <si>
    <t>HUK233</t>
  </si>
  <si>
    <t xml:space="preserve">HUK231 </t>
  </si>
  <si>
    <t>HUK341</t>
  </si>
  <si>
    <t>HUK343</t>
  </si>
  <si>
    <t>HUK337</t>
  </si>
  <si>
    <t>HUK345</t>
  </si>
  <si>
    <t>Siyasi Partiler Hukuku</t>
  </si>
  <si>
    <t>HUK443</t>
  </si>
  <si>
    <t>HUK445</t>
  </si>
  <si>
    <t>HUK441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</si>
</sst>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162"/>
      <scheme val="minor"/>
    </font>
    <font>
      <sz val="9"/>
      <color theme="1"/>
      <name val="Arial"/>
      <family val="2"/>
      <charset val="162"/>
    </font>
    <font>
      <b/>
      <sz val="9"/>
      <color rgb="FFFF0000"/>
      <name val="Arial"/>
      <family val="2"/>
      <charset val="162"/>
    </font>
    <font>
      <sz val="9"/>
      <color rgb="FF000000"/>
      <name val="Arial"/>
      <family val="2"/>
    </font>
    <font>
      <b/>
      <sz val="9"/>
      <color rgb="FFFF0000"/>
      <name val="Arial"/>
      <family val="2"/>
    </font>
    <font>
      <b/>
      <sz val="9"/>
      <color rgb="FF000000"/>
      <name val="Arial"/>
      <family val="2"/>
      <charset val="162"/>
    </font>
    <font>
      <sz val="9"/>
      <name val="Arial"/>
      <family val="2"/>
      <charset val="16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rgb="FF000000"/>
      <name val="Tahoma"/>
      <family val="2"/>
      <charset val="162"/>
    </font>
    <font>
      <sz val="9"/>
      <color rgb="FF000000"/>
      <name val="Tahoma"/>
      <family val="2"/>
      <charset val="162"/>
    </font>
    <font>
      <b/>
      <sz val="9"/>
      <color rgb="FF000000"/>
      <name val="Tahoma"/>
      <family val="2"/>
    </font>
    <font>
      <sz val="9"/>
      <color rgb="FF000000"/>
      <name val="Tahoma"/>
      <family val="2"/>
    </font>
    <font>
      <sz val="11"/>
      <color rgb="FF000000"/>
      <name val="Calibri"/>
      <family val="2"/>
      <charset val="162"/>
    </font>
    <font>
      <sz val="9"/>
      <color rgb="FF000000"/>
      <name val="Arial"/>
      <family val="2"/>
      <charset val="162"/>
    </font>
    <font>
      <sz val="9"/>
      <color rgb="FF000000"/>
      <name val="Arial"/>
      <family val="2"/>
      <charset val="1"/>
    </font>
    <font>
      <b/>
      <sz val="9"/>
      <color rgb="FF000000"/>
      <name val="Arial"/>
      <family val="2"/>
      <charset val="1"/>
    </font>
    <font>
      <sz val="9"/>
      <color rgb="FF000000"/>
      <name val="Calibri"/>
      <family val="2"/>
      <charset val="162"/>
    </font>
    <font>
      <sz val="9"/>
      <color rgb="FF000000"/>
      <name val="Tahoma"/>
      <family val="2"/>
      <charset val="1"/>
    </font>
    <font>
      <b/>
      <sz val="8"/>
      <color rgb="FF000000"/>
      <name val="Arial"/>
      <family val="2"/>
      <charset val="162"/>
    </font>
    <font>
      <sz val="8"/>
      <color rgb="FF000000"/>
      <name val="Arial"/>
      <family val="2"/>
      <charset val="162"/>
    </font>
    <font>
      <sz val="9"/>
      <color rgb="FFFF0000"/>
      <name val="Arial"/>
      <family val="2"/>
      <charset val="162"/>
    </font>
    <font>
      <b/>
      <sz val="9"/>
      <name val="Arial"/>
      <family val="2"/>
      <charset val="162"/>
    </font>
  </fonts>
  <fills count="1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CE4D6"/>
        <bgColor rgb="FFFCE4D6"/>
      </patternFill>
    </fill>
    <fill>
      <patternFill patternType="solid">
        <fgColor rgb="FFF8CBAD"/>
        <bgColor rgb="FFF8CBAD"/>
      </patternFill>
    </fill>
    <fill>
      <patternFill patternType="solid">
        <fgColor rgb="FFFFFF00"/>
        <bgColor rgb="FFFFFF00"/>
      </patternFill>
    </fill>
    <fill>
      <patternFill patternType="solid">
        <fgColor rgb="FFF8CBAD"/>
        <bgColor rgb="FFFBE5D6"/>
      </patternFill>
    </fill>
    <fill>
      <patternFill patternType="solid">
        <fgColor theme="8" tint="0.79998168889431442"/>
        <bgColor rgb="FFEEEEEE"/>
      </patternFill>
    </fill>
    <fill>
      <patternFill patternType="solid">
        <fgColor rgb="FFFBE5D6"/>
        <bgColor rgb="FFEEEEEE"/>
      </patternFill>
    </fill>
    <fill>
      <patternFill patternType="solid">
        <fgColor theme="8" tint="0.79998168889431442"/>
        <bgColor rgb="FFFBE5D6"/>
      </patternFill>
    </fill>
    <fill>
      <patternFill patternType="solid">
        <fgColor theme="5" tint="0.59999389629810485"/>
        <bgColor rgb="FFEEEEEE"/>
      </patternFill>
    </fill>
    <fill>
      <patternFill patternType="solid">
        <fgColor theme="5" tint="0.79998168889431442"/>
        <bgColor rgb="FFEEEEEE"/>
      </patternFill>
    </fill>
    <fill>
      <patternFill patternType="solid">
        <fgColor theme="5" tint="0.79998168889431442"/>
        <bgColor rgb="FFFBE5D6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4" fillId="0" borderId="0"/>
  </cellStyleXfs>
  <cellXfs count="170">
    <xf numFmtId="0" fontId="0" fillId="0" borderId="0" xfId="0"/>
    <xf numFmtId="0" fontId="1" fillId="0" borderId="2" xfId="0" applyFont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1" fillId="4" borderId="2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Alignment="1" applyProtection="1">
      <alignment horizontal="center"/>
      <protection locked="0"/>
    </xf>
    <xf numFmtId="0" fontId="1" fillId="3" borderId="2" xfId="0" applyFont="1" applyFill="1" applyBorder="1" applyProtection="1">
      <protection locked="0"/>
    </xf>
    <xf numFmtId="0" fontId="1" fillId="0" borderId="2" xfId="0" applyFont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vertical="center" wrapText="1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2" xfId="0" applyFont="1" applyFill="1" applyBorder="1" applyAlignment="1" applyProtection="1">
      <alignment vertical="center" wrapText="1"/>
      <protection locked="0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  <protection locked="0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 applyProtection="1">
      <alignment horizontal="left"/>
      <protection locked="0"/>
    </xf>
    <xf numFmtId="0" fontId="1" fillId="4" borderId="2" xfId="0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 applyProtection="1">
      <alignment horizontal="left"/>
      <protection locked="0"/>
    </xf>
    <xf numFmtId="0" fontId="8" fillId="0" borderId="2" xfId="0" applyFont="1" applyFill="1" applyBorder="1" applyAlignment="1" applyProtection="1">
      <alignment horizontal="left" vertical="center" wrapText="1"/>
      <protection locked="0"/>
    </xf>
    <xf numFmtId="0" fontId="7" fillId="2" borderId="2" xfId="0" applyFont="1" applyFill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15" fillId="0" borderId="0" xfId="1" applyFont="1" applyProtection="1">
      <protection locked="0"/>
    </xf>
    <xf numFmtId="0" fontId="5" fillId="0" borderId="0" xfId="1" applyFont="1" applyBorder="1" applyAlignment="1" applyProtection="1">
      <alignment horizontal="center"/>
      <protection locked="0"/>
    </xf>
    <xf numFmtId="0" fontId="15" fillId="0" borderId="0" xfId="1" applyFont="1" applyAlignment="1" applyProtection="1">
      <alignment vertical="center"/>
      <protection locked="0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7" xfId="1" applyFont="1" applyBorder="1" applyAlignment="1" applyProtection="1">
      <alignment horizontal="left"/>
      <protection locked="0"/>
    </xf>
    <xf numFmtId="164" fontId="2" fillId="0" borderId="7" xfId="1" applyNumberFormat="1" applyFont="1" applyBorder="1" applyAlignment="1" applyProtection="1">
      <alignment horizontal="left"/>
      <protection locked="0"/>
    </xf>
    <xf numFmtId="0" fontId="16" fillId="0" borderId="0" xfId="1" applyFont="1" applyProtection="1">
      <protection locked="0"/>
    </xf>
    <xf numFmtId="0" fontId="17" fillId="0" borderId="0" xfId="1" applyFont="1" applyBorder="1" applyProtection="1">
      <protection locked="0"/>
    </xf>
    <xf numFmtId="0" fontId="16" fillId="0" borderId="0" xfId="1" applyFont="1" applyAlignment="1" applyProtection="1">
      <alignment vertical="center"/>
      <protection locked="0"/>
    </xf>
    <xf numFmtId="0" fontId="17" fillId="0" borderId="2" xfId="1" applyFont="1" applyBorder="1" applyAlignment="1" applyProtection="1">
      <alignment horizontal="center" vertical="center"/>
      <protection locked="0"/>
    </xf>
    <xf numFmtId="0" fontId="17" fillId="0" borderId="2" xfId="1" applyFont="1" applyBorder="1" applyAlignment="1" applyProtection="1">
      <alignment vertical="center"/>
      <protection locked="0"/>
    </xf>
    <xf numFmtId="0" fontId="17" fillId="0" borderId="2" xfId="1" applyFont="1" applyBorder="1" applyAlignment="1" applyProtection="1">
      <alignment horizontal="center" vertical="center" wrapText="1"/>
      <protection locked="0"/>
    </xf>
    <xf numFmtId="0" fontId="17" fillId="0" borderId="2" xfId="1" applyFont="1" applyBorder="1" applyAlignment="1" applyProtection="1">
      <alignment horizontal="center" vertical="center"/>
    </xf>
    <xf numFmtId="0" fontId="17" fillId="0" borderId="0" xfId="1" applyFont="1" applyBorder="1" applyAlignment="1" applyProtection="1">
      <alignment vertical="center"/>
      <protection locked="0"/>
    </xf>
    <xf numFmtId="0" fontId="16" fillId="0" borderId="2" xfId="1" applyFont="1" applyFill="1" applyBorder="1" applyAlignment="1" applyProtection="1">
      <alignment horizontal="center"/>
    </xf>
    <xf numFmtId="0" fontId="5" fillId="0" borderId="0" xfId="1" applyFont="1" applyProtection="1">
      <protection locked="0"/>
    </xf>
    <xf numFmtId="0" fontId="16" fillId="9" borderId="2" xfId="1" applyFont="1" applyFill="1" applyBorder="1" applyAlignment="1" applyProtection="1">
      <alignment horizontal="center"/>
    </xf>
    <xf numFmtId="0" fontId="16" fillId="0" borderId="2" xfId="1" applyFont="1" applyBorder="1" applyAlignment="1" applyProtection="1">
      <alignment horizontal="center"/>
      <protection locked="0"/>
    </xf>
    <xf numFmtId="0" fontId="17" fillId="0" borderId="2" xfId="1" applyFont="1" applyBorder="1" applyAlignment="1" applyProtection="1">
      <alignment horizontal="right"/>
      <protection locked="0"/>
    </xf>
    <xf numFmtId="0" fontId="17" fillId="0" borderId="2" xfId="1" applyFont="1" applyBorder="1" applyAlignment="1" applyProtection="1">
      <alignment horizontal="center"/>
      <protection locked="0"/>
    </xf>
    <xf numFmtId="0" fontId="16" fillId="0" borderId="2" xfId="1" applyFont="1" applyBorder="1" applyProtection="1">
      <protection locked="0"/>
    </xf>
    <xf numFmtId="0" fontId="17" fillId="0" borderId="2" xfId="1" applyFont="1" applyBorder="1" applyAlignment="1" applyProtection="1">
      <alignment horizontal="center"/>
    </xf>
    <xf numFmtId="0" fontId="16" fillId="0" borderId="2" xfId="1" applyFont="1" applyBorder="1" applyAlignment="1" applyProtection="1">
      <alignment horizontal="right"/>
      <protection locked="0"/>
    </xf>
    <xf numFmtId="0" fontId="16" fillId="0" borderId="2" xfId="1" applyFont="1" applyBorder="1" applyAlignment="1" applyProtection="1">
      <alignment horizontal="center"/>
    </xf>
    <xf numFmtId="0" fontId="16" fillId="10" borderId="2" xfId="1" applyFont="1" applyFill="1" applyBorder="1" applyAlignment="1" applyProtection="1">
      <alignment horizontal="center"/>
      <protection locked="0"/>
    </xf>
    <xf numFmtId="0" fontId="16" fillId="10" borderId="2" xfId="1" applyFont="1" applyFill="1" applyBorder="1" applyAlignment="1" applyProtection="1">
      <alignment horizontal="right"/>
      <protection locked="0"/>
    </xf>
    <xf numFmtId="0" fontId="16" fillId="10" borderId="2" xfId="1" applyFont="1" applyFill="1" applyBorder="1" applyProtection="1">
      <protection locked="0"/>
    </xf>
    <xf numFmtId="0" fontId="16" fillId="10" borderId="2" xfId="1" applyFont="1" applyFill="1" applyBorder="1" applyAlignment="1" applyProtection="1">
      <alignment horizontal="center"/>
    </xf>
    <xf numFmtId="0" fontId="17" fillId="10" borderId="2" xfId="1" applyFont="1" applyFill="1" applyBorder="1" applyAlignment="1" applyProtection="1">
      <alignment horizontal="center"/>
    </xf>
    <xf numFmtId="0" fontId="16" fillId="12" borderId="2" xfId="1" applyFont="1" applyFill="1" applyBorder="1" applyAlignment="1" applyProtection="1">
      <alignment horizontal="center"/>
      <protection locked="0"/>
    </xf>
    <xf numFmtId="0" fontId="16" fillId="12" borderId="2" xfId="1" applyFont="1" applyFill="1" applyBorder="1" applyAlignment="1" applyProtection="1">
      <alignment horizontal="right"/>
      <protection locked="0"/>
    </xf>
    <xf numFmtId="0" fontId="16" fillId="12" borderId="2" xfId="1" applyFont="1" applyFill="1" applyBorder="1" applyProtection="1">
      <protection locked="0"/>
    </xf>
    <xf numFmtId="0" fontId="16" fillId="12" borderId="2" xfId="1" applyFont="1" applyFill="1" applyBorder="1" applyAlignment="1" applyProtection="1">
      <alignment horizontal="center"/>
    </xf>
    <xf numFmtId="0" fontId="17" fillId="12" borderId="2" xfId="1" applyFont="1" applyFill="1" applyBorder="1" applyAlignment="1" applyProtection="1">
      <alignment horizontal="center"/>
    </xf>
    <xf numFmtId="0" fontId="16" fillId="11" borderId="2" xfId="1" applyFont="1" applyFill="1" applyBorder="1" applyAlignment="1" applyProtection="1">
      <alignment horizontal="center"/>
    </xf>
    <xf numFmtId="0" fontId="16" fillId="0" borderId="12" xfId="1" applyFont="1" applyBorder="1" applyAlignment="1" applyProtection="1">
      <alignment horizontal="center"/>
      <protection locked="0"/>
    </xf>
    <xf numFmtId="0" fontId="17" fillId="0" borderId="12" xfId="1" applyFont="1" applyBorder="1" applyAlignment="1" applyProtection="1">
      <alignment horizontal="right"/>
      <protection locked="0"/>
    </xf>
    <xf numFmtId="0" fontId="17" fillId="0" borderId="12" xfId="1" applyFont="1" applyBorder="1" applyAlignment="1" applyProtection="1">
      <alignment horizontal="center"/>
    </xf>
    <xf numFmtId="0" fontId="17" fillId="0" borderId="12" xfId="1" applyFont="1" applyBorder="1" applyAlignment="1" applyProtection="1">
      <alignment horizontal="center"/>
      <protection locked="0"/>
    </xf>
    <xf numFmtId="0" fontId="17" fillId="0" borderId="12" xfId="1" applyFont="1" applyBorder="1" applyProtection="1">
      <protection locked="0"/>
    </xf>
    <xf numFmtId="0" fontId="16" fillId="0" borderId="0" xfId="1" applyFont="1" applyBorder="1" applyProtection="1">
      <protection locked="0"/>
    </xf>
    <xf numFmtId="0" fontId="16" fillId="0" borderId="0" xfId="1" applyFont="1" applyFill="1" applyProtection="1">
      <protection locked="0"/>
    </xf>
    <xf numFmtId="0" fontId="16" fillId="0" borderId="0" xfId="1" applyFont="1" applyAlignment="1" applyProtection="1">
      <alignment horizontal="center"/>
      <protection locked="0"/>
    </xf>
    <xf numFmtId="0" fontId="16" fillId="13" borderId="2" xfId="1" applyFont="1" applyFill="1" applyBorder="1" applyAlignment="1" applyProtection="1">
      <alignment horizontal="center"/>
    </xf>
    <xf numFmtId="0" fontId="15" fillId="0" borderId="0" xfId="1" applyFont="1" applyAlignment="1" applyProtection="1">
      <alignment horizontal="center"/>
      <protection locked="0"/>
    </xf>
    <xf numFmtId="0" fontId="18" fillId="0" borderId="0" xfId="1" applyFont="1"/>
    <xf numFmtId="0" fontId="16" fillId="3" borderId="2" xfId="1" applyFont="1" applyFill="1" applyBorder="1" applyAlignment="1" applyProtection="1">
      <alignment horizontal="center"/>
    </xf>
    <xf numFmtId="0" fontId="16" fillId="14" borderId="2" xfId="1" applyFont="1" applyFill="1" applyBorder="1" applyAlignment="1" applyProtection="1">
      <alignment horizontal="center"/>
    </xf>
    <xf numFmtId="0" fontId="16" fillId="2" borderId="2" xfId="1" applyFont="1" applyFill="1" applyBorder="1" applyAlignment="1" applyProtection="1">
      <alignment horizontal="center"/>
    </xf>
    <xf numFmtId="0" fontId="16" fillId="4" borderId="2" xfId="1" applyFont="1" applyFill="1" applyBorder="1" applyAlignment="1" applyProtection="1">
      <alignment horizontal="center"/>
    </xf>
    <xf numFmtId="0" fontId="1" fillId="0" borderId="2" xfId="0" applyFont="1" applyFill="1" applyBorder="1" applyAlignment="1">
      <alignment vertical="center" wrapText="1"/>
    </xf>
    <xf numFmtId="0" fontId="15" fillId="0" borderId="2" xfId="1" applyFont="1" applyFill="1" applyBorder="1" applyAlignment="1" applyProtection="1">
      <alignment horizontal="center"/>
    </xf>
    <xf numFmtId="0" fontId="15" fillId="2" borderId="2" xfId="1" applyFont="1" applyFill="1" applyBorder="1" applyAlignment="1" applyProtection="1">
      <alignment horizontal="center"/>
    </xf>
    <xf numFmtId="0" fontId="15" fillId="4" borderId="2" xfId="1" applyFont="1" applyFill="1" applyBorder="1" applyAlignment="1" applyProtection="1">
      <alignment horizontal="center"/>
    </xf>
    <xf numFmtId="0" fontId="15" fillId="12" borderId="2" xfId="1" applyFont="1" applyFill="1" applyBorder="1" applyAlignment="1" applyProtection="1">
      <alignment horizontal="center"/>
      <protection locked="0"/>
    </xf>
    <xf numFmtId="0" fontId="20" fillId="0" borderId="2" xfId="1" applyFont="1" applyBorder="1" applyAlignment="1" applyProtection="1">
      <alignment horizontal="center" vertical="center"/>
      <protection locked="0"/>
    </xf>
    <xf numFmtId="0" fontId="20" fillId="0" borderId="2" xfId="1" applyFont="1" applyBorder="1" applyAlignment="1" applyProtection="1">
      <alignment horizontal="center" vertical="center" wrapText="1"/>
      <protection locked="0"/>
    </xf>
    <xf numFmtId="0" fontId="21" fillId="12" borderId="2" xfId="1" applyFont="1" applyFill="1" applyBorder="1" applyAlignment="1" applyProtection="1">
      <alignment horizontal="center"/>
      <protection locked="0"/>
    </xf>
    <xf numFmtId="0" fontId="21" fillId="0" borderId="12" xfId="1" applyFont="1" applyBorder="1" applyAlignment="1" applyProtection="1">
      <alignment horizontal="center"/>
      <protection locked="0"/>
    </xf>
    <xf numFmtId="0" fontId="20" fillId="0" borderId="12" xfId="1" applyFont="1" applyBorder="1" applyAlignment="1" applyProtection="1">
      <alignment horizontal="right"/>
      <protection locked="0"/>
    </xf>
    <xf numFmtId="0" fontId="20" fillId="0" borderId="12" xfId="1" applyFont="1" applyBorder="1" applyAlignment="1" applyProtection="1">
      <alignment horizontal="center"/>
      <protection locked="0"/>
    </xf>
    <xf numFmtId="0" fontId="20" fillId="0" borderId="12" xfId="1" applyFont="1" applyBorder="1" applyProtection="1">
      <protection locked="0"/>
    </xf>
    <xf numFmtId="0" fontId="20" fillId="0" borderId="12" xfId="1" applyFont="1" applyBorder="1" applyAlignment="1" applyProtection="1">
      <alignment horizontal="center"/>
    </xf>
    <xf numFmtId="0" fontId="21" fillId="0" borderId="2" xfId="1" applyFont="1" applyBorder="1" applyAlignment="1" applyProtection="1">
      <alignment horizontal="center"/>
      <protection locked="0"/>
    </xf>
    <xf numFmtId="0" fontId="21" fillId="0" borderId="2" xfId="1" applyFont="1" applyBorder="1" applyAlignment="1" applyProtection="1">
      <alignment horizontal="right"/>
      <protection locked="0"/>
    </xf>
    <xf numFmtId="0" fontId="21" fillId="0" borderId="2" xfId="1" applyFont="1" applyBorder="1" applyProtection="1">
      <protection locked="0"/>
    </xf>
    <xf numFmtId="0" fontId="20" fillId="0" borderId="2" xfId="1" applyFont="1" applyBorder="1" applyAlignment="1" applyProtection="1">
      <alignment horizontal="center"/>
      <protection locked="0"/>
    </xf>
    <xf numFmtId="0" fontId="21" fillId="10" borderId="2" xfId="1" applyFont="1" applyFill="1" applyBorder="1" applyAlignment="1" applyProtection="1">
      <alignment horizontal="center"/>
      <protection locked="0"/>
    </xf>
    <xf numFmtId="0" fontId="21" fillId="10" borderId="2" xfId="1" applyFont="1" applyFill="1" applyBorder="1" applyAlignment="1" applyProtection="1">
      <alignment horizontal="right"/>
      <protection locked="0"/>
    </xf>
    <xf numFmtId="0" fontId="21" fillId="10" borderId="2" xfId="1" applyFont="1" applyFill="1" applyBorder="1" applyProtection="1">
      <protection locked="0"/>
    </xf>
    <xf numFmtId="0" fontId="21" fillId="10" borderId="2" xfId="1" applyFont="1" applyFill="1" applyBorder="1" applyAlignment="1" applyProtection="1">
      <alignment horizontal="center"/>
    </xf>
    <xf numFmtId="0" fontId="20" fillId="10" borderId="2" xfId="1" applyFont="1" applyFill="1" applyBorder="1" applyAlignment="1" applyProtection="1">
      <alignment horizontal="center"/>
    </xf>
    <xf numFmtId="0" fontId="21" fillId="12" borderId="2" xfId="1" applyFont="1" applyFill="1" applyBorder="1" applyAlignment="1" applyProtection="1">
      <alignment horizontal="right"/>
      <protection locked="0"/>
    </xf>
    <xf numFmtId="0" fontId="21" fillId="12" borderId="2" xfId="1" applyFont="1" applyFill="1" applyBorder="1" applyProtection="1">
      <protection locked="0"/>
    </xf>
    <xf numFmtId="0" fontId="21" fillId="12" borderId="2" xfId="1" applyFont="1" applyFill="1" applyBorder="1" applyAlignment="1" applyProtection="1">
      <alignment horizontal="center"/>
    </xf>
    <xf numFmtId="0" fontId="20" fillId="12" borderId="2" xfId="1" applyFont="1" applyFill="1" applyBorder="1" applyAlignment="1" applyProtection="1">
      <alignment horizontal="center"/>
    </xf>
    <xf numFmtId="0" fontId="6" fillId="0" borderId="2" xfId="0" applyFont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14" xfId="0" applyFont="1" applyBorder="1" applyAlignment="1" applyProtection="1">
      <alignment horizontal="center"/>
      <protection locked="0"/>
    </xf>
    <xf numFmtId="0" fontId="17" fillId="0" borderId="12" xfId="1" applyFont="1" applyBorder="1" applyAlignment="1" applyProtection="1">
      <alignment horizontal="center" vertical="center"/>
      <protection locked="0"/>
    </xf>
    <xf numFmtId="0" fontId="17" fillId="0" borderId="12" xfId="1" applyFont="1" applyBorder="1" applyAlignment="1" applyProtection="1">
      <alignment vertical="center"/>
      <protection locked="0"/>
    </xf>
    <xf numFmtId="0" fontId="20" fillId="0" borderId="12" xfId="1" applyFont="1" applyBorder="1" applyAlignment="1" applyProtection="1">
      <alignment horizontal="center" vertical="center"/>
      <protection locked="0"/>
    </xf>
    <xf numFmtId="0" fontId="20" fillId="0" borderId="12" xfId="1" applyFont="1" applyBorder="1" applyAlignment="1" applyProtection="1">
      <alignment vertical="center"/>
      <protection locked="0"/>
    </xf>
    <xf numFmtId="0" fontId="1" fillId="2" borderId="15" xfId="0" applyFont="1" applyFill="1" applyBorder="1" applyAlignment="1" applyProtection="1">
      <alignment horizontal="left"/>
      <protection locked="0"/>
    </xf>
    <xf numFmtId="0" fontId="1" fillId="2" borderId="15" xfId="0" applyFont="1" applyFill="1" applyBorder="1" applyAlignment="1">
      <alignment vertical="center" wrapText="1"/>
    </xf>
    <xf numFmtId="0" fontId="22" fillId="2" borderId="2" xfId="0" applyFont="1" applyFill="1" applyBorder="1" applyAlignment="1">
      <alignment vertical="center" wrapText="1"/>
    </xf>
    <xf numFmtId="0" fontId="15" fillId="0" borderId="0" xfId="1" applyFont="1" applyFill="1" applyProtection="1">
      <protection locked="0"/>
    </xf>
    <xf numFmtId="0" fontId="5" fillId="7" borderId="2" xfId="1" applyFont="1" applyFill="1" applyBorder="1" applyAlignment="1" applyProtection="1">
      <alignment vertical="center"/>
      <protection locked="0"/>
    </xf>
    <xf numFmtId="0" fontId="15" fillId="7" borderId="2" xfId="1" applyFont="1" applyFill="1" applyBorder="1" applyProtection="1">
      <protection locked="0"/>
    </xf>
    <xf numFmtId="0" fontId="15" fillId="10" borderId="2" xfId="1" applyFont="1" applyFill="1" applyBorder="1" applyProtection="1">
      <protection locked="0"/>
    </xf>
    <xf numFmtId="0" fontId="16" fillId="8" borderId="2" xfId="1" applyFont="1" applyFill="1" applyBorder="1" applyProtection="1">
      <protection locked="0"/>
    </xf>
    <xf numFmtId="0" fontId="15" fillId="11" borderId="2" xfId="1" applyFont="1" applyFill="1" applyBorder="1" applyProtection="1"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2" xfId="1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vertical="center" wrapText="1"/>
    </xf>
    <xf numFmtId="0" fontId="6" fillId="0" borderId="0" xfId="1" applyFont="1" applyProtection="1">
      <protection locked="0"/>
    </xf>
    <xf numFmtId="0" fontId="6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0" xfId="1" applyFont="1" applyFill="1" applyProtection="1">
      <protection locked="0"/>
    </xf>
    <xf numFmtId="0" fontId="18" fillId="2" borderId="0" xfId="1" applyFont="1" applyFill="1"/>
    <xf numFmtId="0" fontId="1" fillId="2" borderId="12" xfId="0" applyFont="1" applyFill="1" applyBorder="1" applyAlignment="1" applyProtection="1">
      <alignment horizontal="left"/>
      <protection locked="0"/>
    </xf>
    <xf numFmtId="0" fontId="1" fillId="2" borderId="12" xfId="0" applyFont="1" applyFill="1" applyBorder="1" applyAlignment="1">
      <alignment vertical="center" wrapText="1"/>
    </xf>
    <xf numFmtId="0" fontId="1" fillId="2" borderId="12" xfId="0" applyFont="1" applyFill="1" applyBorder="1" applyAlignment="1" applyProtection="1">
      <alignment horizontal="center"/>
      <protection locked="0"/>
    </xf>
    <xf numFmtId="0" fontId="16" fillId="10" borderId="12" xfId="1" applyFont="1" applyFill="1" applyBorder="1" applyAlignment="1" applyProtection="1">
      <alignment horizontal="center"/>
    </xf>
    <xf numFmtId="0" fontId="23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0" fontId="5" fillId="0" borderId="0" xfId="1" applyFont="1" applyBorder="1" applyAlignment="1" applyProtection="1">
      <alignment horizontal="center"/>
      <protection locked="0"/>
    </xf>
    <xf numFmtId="0" fontId="15" fillId="0" borderId="3" xfId="1" applyFont="1" applyBorder="1" applyAlignment="1" applyProtection="1">
      <alignment horizontal="right" vertical="center" wrapText="1"/>
      <protection locked="0"/>
    </xf>
    <xf numFmtId="1" fontId="2" fillId="0" borderId="4" xfId="1" applyNumberFormat="1" applyFont="1" applyBorder="1" applyAlignment="1" applyProtection="1">
      <alignment horizontal="center" vertical="center" wrapText="1"/>
    </xf>
    <xf numFmtId="0" fontId="15" fillId="0" borderId="4" xfId="1" applyFont="1" applyBorder="1" applyAlignment="1" applyProtection="1">
      <alignment horizontal="left" vertical="center" wrapText="1"/>
      <protection locked="0"/>
    </xf>
    <xf numFmtId="0" fontId="15" fillId="0" borderId="5" xfId="1" applyFont="1" applyBorder="1" applyAlignment="1" applyProtection="1">
      <alignment horizontal="left" vertical="center" wrapText="1"/>
      <protection locked="0"/>
    </xf>
    <xf numFmtId="0" fontId="17" fillId="0" borderId="2" xfId="1" applyFont="1" applyBorder="1" applyAlignment="1" applyProtection="1">
      <alignment horizontal="center"/>
      <protection locked="0"/>
    </xf>
    <xf numFmtId="0" fontId="17" fillId="0" borderId="1" xfId="1" applyFont="1" applyBorder="1" applyAlignment="1" applyProtection="1">
      <alignment horizontal="center"/>
      <protection locked="0"/>
    </xf>
    <xf numFmtId="0" fontId="17" fillId="0" borderId="13" xfId="1" applyFont="1" applyBorder="1" applyAlignment="1" applyProtection="1">
      <alignment horizontal="center"/>
      <protection locked="0"/>
    </xf>
    <xf numFmtId="0" fontId="17" fillId="0" borderId="14" xfId="1" applyFont="1" applyBorder="1" applyAlignment="1" applyProtection="1">
      <alignment horizontal="center"/>
      <protection locked="0"/>
    </xf>
    <xf numFmtId="0" fontId="15" fillId="0" borderId="6" xfId="1" applyFont="1" applyBorder="1" applyAlignment="1" applyProtection="1">
      <alignment horizontal="right"/>
      <protection locked="0"/>
    </xf>
    <xf numFmtId="0" fontId="15" fillId="0" borderId="7" xfId="1" applyFont="1" applyBorder="1" applyAlignment="1" applyProtection="1">
      <alignment horizontal="right"/>
      <protection locked="0"/>
    </xf>
    <xf numFmtId="164" fontId="2" fillId="0" borderId="7" xfId="1" applyNumberFormat="1" applyFont="1" applyBorder="1" applyAlignment="1" applyProtection="1">
      <alignment horizontal="left"/>
      <protection locked="0"/>
    </xf>
    <xf numFmtId="164" fontId="2" fillId="0" borderId="8" xfId="1" applyNumberFormat="1" applyFont="1" applyBorder="1" applyAlignment="1" applyProtection="1">
      <alignment horizontal="left"/>
      <protection locked="0"/>
    </xf>
    <xf numFmtId="0" fontId="17" fillId="0" borderId="0" xfId="1" applyFont="1" applyBorder="1" applyAlignment="1" applyProtection="1">
      <alignment horizontal="center"/>
      <protection locked="0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MJ126"/>
  <sheetViews>
    <sheetView tabSelected="1" topLeftCell="A70" zoomScale="85" zoomScaleNormal="85" workbookViewId="0">
      <selection activeCell="E74" sqref="E74:F75"/>
    </sheetView>
  </sheetViews>
  <sheetFormatPr defaultColWidth="9.140625" defaultRowHeight="12" x14ac:dyDescent="0.2"/>
  <cols>
    <col min="1" max="1" width="1.42578125" style="31" bestFit="1" customWidth="1"/>
    <col min="2" max="2" width="8.140625" style="75" bestFit="1" customWidth="1"/>
    <col min="3" max="3" width="36.140625" style="31" customWidth="1"/>
    <col min="4" max="4" width="5.85546875" style="75" customWidth="1"/>
    <col min="5" max="5" width="7.5703125" style="31" customWidth="1"/>
    <col min="6" max="9" width="3.5703125" style="75" customWidth="1"/>
    <col min="10" max="10" width="5.85546875" style="75" customWidth="1"/>
    <col min="11" max="11" width="3" style="31" customWidth="1"/>
    <col min="12" max="12" width="8.140625" style="75" bestFit="1" customWidth="1"/>
    <col min="13" max="13" width="36.42578125" style="31" customWidth="1"/>
    <col min="14" max="14" width="5.85546875" style="75" customWidth="1"/>
    <col min="15" max="15" width="7.5703125" style="31" customWidth="1"/>
    <col min="16" max="19" width="3.5703125" style="31" customWidth="1"/>
    <col min="20" max="20" width="5.85546875" style="31" customWidth="1"/>
    <col min="21" max="21" width="4.28515625" style="31" customWidth="1"/>
    <col min="22" max="22" width="10.42578125" style="31" customWidth="1"/>
    <col min="23" max="23" width="35" style="31" customWidth="1"/>
    <col min="24" max="24" width="5.85546875" style="31" customWidth="1"/>
    <col min="25" max="25" width="7.5703125" style="31" customWidth="1"/>
    <col min="26" max="29" width="3.5703125" style="31" customWidth="1"/>
    <col min="30" max="30" width="5.85546875" style="31" customWidth="1"/>
    <col min="31" max="31" width="16.7109375" style="31" customWidth="1"/>
    <col min="32" max="1024" width="9.140625" style="31"/>
    <col min="1025" max="16384" width="9.140625" style="76"/>
  </cols>
  <sheetData>
    <row r="1" spans="1:23" x14ac:dyDescent="0.2">
      <c r="B1" s="139" t="s">
        <v>0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</row>
    <row r="2" spans="1:23" x14ac:dyDescent="0.2">
      <c r="B2" s="139" t="s">
        <v>55</v>
      </c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</row>
    <row r="3" spans="1:23" x14ac:dyDescent="0.2">
      <c r="B3" s="139" t="s">
        <v>184</v>
      </c>
      <c r="C3" s="139"/>
      <c r="D3" s="139"/>
      <c r="E3" s="139"/>
      <c r="F3" s="139"/>
      <c r="G3" s="139"/>
      <c r="H3" s="139"/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</row>
    <row r="4" spans="1:23" ht="9.1999999999999993" customHeight="1" x14ac:dyDescent="0.3"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</row>
    <row r="5" spans="1:23" s="33" customFormat="1" ht="15.75" customHeight="1" x14ac:dyDescent="0.25">
      <c r="B5" s="140" t="s">
        <v>1</v>
      </c>
      <c r="C5" s="140"/>
      <c r="D5" s="140"/>
      <c r="E5" s="140"/>
      <c r="F5" s="141">
        <f>I21+S21+I39+S39+I58+S58+I76+S76</f>
        <v>170</v>
      </c>
      <c r="G5" s="141"/>
      <c r="H5" s="142" t="s">
        <v>2</v>
      </c>
      <c r="I5" s="142"/>
      <c r="J5" s="34">
        <f>J21+T21+J39+T39+J58+T58+J76+T76</f>
        <v>240</v>
      </c>
      <c r="K5" s="142" t="s">
        <v>177</v>
      </c>
      <c r="L5" s="142"/>
      <c r="M5" s="142"/>
      <c r="N5" s="142"/>
      <c r="O5" s="142"/>
      <c r="P5" s="142"/>
      <c r="Q5" s="142"/>
      <c r="R5" s="142"/>
      <c r="S5" s="142"/>
      <c r="T5" s="143"/>
    </row>
    <row r="6" spans="1:23" ht="14.45" customHeight="1" x14ac:dyDescent="0.2">
      <c r="B6" s="148" t="s">
        <v>37</v>
      </c>
      <c r="C6" s="148"/>
      <c r="D6" s="35">
        <f>J24+T24+J42+T42+J61+T61+J79+T79</f>
        <v>12</v>
      </c>
      <c r="E6" s="149" t="s">
        <v>36</v>
      </c>
      <c r="F6" s="149"/>
      <c r="G6" s="149"/>
      <c r="H6" s="149"/>
      <c r="I6" s="149"/>
      <c r="J6" s="149"/>
      <c r="K6" s="149"/>
      <c r="L6" s="36">
        <f>((J23+T23+J41+T41+J24+T24+J42+T42+J60+J61+T60+T61+J78+J79+T78+T79)/J5*100)</f>
        <v>15</v>
      </c>
      <c r="M6" s="149" t="s">
        <v>35</v>
      </c>
      <c r="N6" s="149"/>
      <c r="O6" s="149"/>
      <c r="P6" s="149"/>
      <c r="Q6" s="149"/>
      <c r="R6" s="149"/>
      <c r="S6" s="150">
        <f>((J22+T22+J40+T40+J59+T59+J77+T77)/J5)*100</f>
        <v>27.500000000000004</v>
      </c>
      <c r="T6" s="151"/>
    </row>
    <row r="7" spans="1:23" ht="14.25" customHeight="1" x14ac:dyDescent="0.3">
      <c r="B7" s="139" t="s">
        <v>3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</row>
    <row r="8" spans="1:23" x14ac:dyDescent="0.3">
      <c r="A8" s="37"/>
      <c r="B8" s="144" t="s">
        <v>4</v>
      </c>
      <c r="C8" s="144"/>
      <c r="D8" s="144"/>
      <c r="E8" s="144"/>
      <c r="F8" s="144"/>
      <c r="G8" s="144"/>
      <c r="H8" s="144"/>
      <c r="I8" s="144"/>
      <c r="J8" s="144"/>
      <c r="K8" s="38"/>
      <c r="L8" s="145" t="s">
        <v>5</v>
      </c>
      <c r="M8" s="146"/>
      <c r="N8" s="146"/>
      <c r="O8" s="146"/>
      <c r="P8" s="146"/>
      <c r="Q8" s="146"/>
      <c r="R8" s="146"/>
      <c r="S8" s="146"/>
      <c r="T8" s="147"/>
    </row>
    <row r="9" spans="1:23" s="33" customFormat="1" ht="24" x14ac:dyDescent="0.25">
      <c r="A9" s="39"/>
      <c r="B9" s="40" t="s">
        <v>27</v>
      </c>
      <c r="C9" s="41" t="s">
        <v>24</v>
      </c>
      <c r="D9" s="40" t="s">
        <v>25</v>
      </c>
      <c r="E9" s="42" t="s">
        <v>21</v>
      </c>
      <c r="F9" s="40" t="s">
        <v>6</v>
      </c>
      <c r="G9" s="40" t="s">
        <v>7</v>
      </c>
      <c r="H9" s="40" t="s">
        <v>8</v>
      </c>
      <c r="I9" s="43" t="s">
        <v>9</v>
      </c>
      <c r="J9" s="40" t="s">
        <v>10</v>
      </c>
      <c r="K9" s="44"/>
      <c r="L9" s="40" t="s">
        <v>27</v>
      </c>
      <c r="M9" s="41" t="s">
        <v>24</v>
      </c>
      <c r="N9" s="40" t="s">
        <v>25</v>
      </c>
      <c r="O9" s="42" t="s">
        <v>21</v>
      </c>
      <c r="P9" s="40" t="s">
        <v>6</v>
      </c>
      <c r="Q9" s="40" t="s">
        <v>7</v>
      </c>
      <c r="R9" s="40" t="s">
        <v>8</v>
      </c>
      <c r="S9" s="43" t="s">
        <v>9</v>
      </c>
      <c r="T9" s="40" t="s">
        <v>10</v>
      </c>
      <c r="V9" s="118" t="s">
        <v>26</v>
      </c>
      <c r="W9" s="118" t="s">
        <v>21</v>
      </c>
    </row>
    <row r="10" spans="1:23" x14ac:dyDescent="0.3">
      <c r="A10" s="37"/>
      <c r="B10" s="22" t="s">
        <v>60</v>
      </c>
      <c r="C10" s="107" t="s">
        <v>280</v>
      </c>
      <c r="D10" s="123" t="s">
        <v>30</v>
      </c>
      <c r="E10" s="123" t="s">
        <v>22</v>
      </c>
      <c r="F10" s="123">
        <v>4</v>
      </c>
      <c r="G10" s="123">
        <v>0</v>
      </c>
      <c r="H10" s="123">
        <v>0</v>
      </c>
      <c r="I10" s="124">
        <f>F10+(G10+H10)/2</f>
        <v>4</v>
      </c>
      <c r="J10" s="123">
        <v>7</v>
      </c>
      <c r="K10" s="37"/>
      <c r="L10" s="22" t="s">
        <v>64</v>
      </c>
      <c r="M10" s="6" t="s">
        <v>279</v>
      </c>
      <c r="N10" s="1" t="s">
        <v>30</v>
      </c>
      <c r="O10" s="1" t="s">
        <v>22</v>
      </c>
      <c r="P10" s="123">
        <v>4</v>
      </c>
      <c r="Q10" s="123">
        <v>0</v>
      </c>
      <c r="R10" s="123">
        <v>0</v>
      </c>
      <c r="S10" s="124">
        <f>P10+(Q10+R10)/2</f>
        <v>4</v>
      </c>
      <c r="T10" s="123">
        <v>7</v>
      </c>
      <c r="V10" s="119" t="s">
        <v>30</v>
      </c>
      <c r="W10" s="119" t="s">
        <v>22</v>
      </c>
    </row>
    <row r="11" spans="1:23" x14ac:dyDescent="0.3">
      <c r="A11" s="37"/>
      <c r="B11" s="22" t="s">
        <v>61</v>
      </c>
      <c r="C11" s="107" t="s">
        <v>281</v>
      </c>
      <c r="D11" s="123" t="s">
        <v>30</v>
      </c>
      <c r="E11" s="123" t="s">
        <v>22</v>
      </c>
      <c r="F11" s="123">
        <v>4</v>
      </c>
      <c r="G11" s="123">
        <v>0</v>
      </c>
      <c r="H11" s="123">
        <v>0</v>
      </c>
      <c r="I11" s="124">
        <f>F11+(G11+H11)/2</f>
        <v>4</v>
      </c>
      <c r="J11" s="123">
        <v>7</v>
      </c>
      <c r="K11" s="37"/>
      <c r="L11" s="28" t="s">
        <v>65</v>
      </c>
      <c r="M11" s="107" t="s">
        <v>282</v>
      </c>
      <c r="N11" s="1" t="s">
        <v>30</v>
      </c>
      <c r="O11" s="1" t="s">
        <v>22</v>
      </c>
      <c r="P11" s="123">
        <v>4</v>
      </c>
      <c r="Q11" s="123">
        <v>0</v>
      </c>
      <c r="R11" s="123">
        <v>0</v>
      </c>
      <c r="S11" s="124">
        <f>P11+(Q11+R11)/2</f>
        <v>4</v>
      </c>
      <c r="T11" s="123">
        <v>7</v>
      </c>
      <c r="V11" s="119" t="s">
        <v>28</v>
      </c>
      <c r="W11" s="119" t="s">
        <v>20</v>
      </c>
    </row>
    <row r="12" spans="1:23" x14ac:dyDescent="0.2">
      <c r="A12" s="37"/>
      <c r="B12" s="22" t="s">
        <v>62</v>
      </c>
      <c r="C12" s="125" t="s">
        <v>38</v>
      </c>
      <c r="D12" s="123" t="s">
        <v>30</v>
      </c>
      <c r="E12" s="123" t="s">
        <v>22</v>
      </c>
      <c r="F12" s="123">
        <v>2</v>
      </c>
      <c r="G12" s="123">
        <v>0</v>
      </c>
      <c r="H12" s="123">
        <v>0</v>
      </c>
      <c r="I12" s="124">
        <f>F12+(G12+H12)/2</f>
        <v>2</v>
      </c>
      <c r="J12" s="123">
        <v>4</v>
      </c>
      <c r="K12" s="37"/>
      <c r="L12" s="22" t="s">
        <v>66</v>
      </c>
      <c r="M12" s="81" t="s">
        <v>43</v>
      </c>
      <c r="N12" s="1" t="s">
        <v>30</v>
      </c>
      <c r="O12" s="1" t="s">
        <v>22</v>
      </c>
      <c r="P12" s="123">
        <v>3</v>
      </c>
      <c r="Q12" s="123">
        <v>0</v>
      </c>
      <c r="R12" s="123">
        <v>0</v>
      </c>
      <c r="S12" s="124">
        <f>P12+(Q12+R12)/2</f>
        <v>3</v>
      </c>
      <c r="T12" s="123">
        <v>6</v>
      </c>
      <c r="V12" s="119" t="s">
        <v>29</v>
      </c>
      <c r="W12" s="119"/>
    </row>
    <row r="13" spans="1:23" x14ac:dyDescent="0.2">
      <c r="A13" s="37"/>
      <c r="B13" s="22" t="s">
        <v>63</v>
      </c>
      <c r="C13" s="6" t="s">
        <v>39</v>
      </c>
      <c r="D13" s="1" t="s">
        <v>30</v>
      </c>
      <c r="E13" s="1" t="s">
        <v>22</v>
      </c>
      <c r="F13" s="1">
        <v>3</v>
      </c>
      <c r="G13" s="1">
        <v>0</v>
      </c>
      <c r="H13" s="1">
        <v>0</v>
      </c>
      <c r="I13" s="45">
        <f>F13+(G13+H13)/2</f>
        <v>3</v>
      </c>
      <c r="J13" s="1">
        <v>6</v>
      </c>
      <c r="K13" s="37"/>
      <c r="L13" s="28" t="s">
        <v>67</v>
      </c>
      <c r="M13" s="6" t="s">
        <v>44</v>
      </c>
      <c r="N13" s="1" t="s">
        <v>30</v>
      </c>
      <c r="O13" s="1" t="s">
        <v>22</v>
      </c>
      <c r="P13" s="123">
        <v>2</v>
      </c>
      <c r="Q13" s="123">
        <v>0</v>
      </c>
      <c r="R13" s="123">
        <v>0</v>
      </c>
      <c r="S13" s="124">
        <f>P13+(Q13+R13)/2</f>
        <v>2</v>
      </c>
      <c r="T13" s="123">
        <v>4</v>
      </c>
      <c r="V13" s="119" t="s">
        <v>33</v>
      </c>
      <c r="W13" s="119"/>
    </row>
    <row r="14" spans="1:23" ht="13.5" customHeight="1" x14ac:dyDescent="0.2">
      <c r="A14" s="37"/>
      <c r="B14" s="25" t="s">
        <v>56</v>
      </c>
      <c r="C14" s="5" t="s">
        <v>41</v>
      </c>
      <c r="D14" s="4" t="s">
        <v>29</v>
      </c>
      <c r="E14" s="4" t="s">
        <v>20</v>
      </c>
      <c r="F14" s="4">
        <v>2</v>
      </c>
      <c r="G14" s="4">
        <v>0</v>
      </c>
      <c r="H14" s="4">
        <v>0</v>
      </c>
      <c r="I14" s="77">
        <f>F14+(G14+H14)/2</f>
        <v>2</v>
      </c>
      <c r="J14" s="4">
        <v>1</v>
      </c>
      <c r="K14" s="37"/>
      <c r="L14" s="25" t="s">
        <v>171</v>
      </c>
      <c r="M14" s="5" t="s">
        <v>45</v>
      </c>
      <c r="N14" s="4" t="s">
        <v>29</v>
      </c>
      <c r="O14" s="4" t="s">
        <v>20</v>
      </c>
      <c r="P14" s="4">
        <v>2</v>
      </c>
      <c r="Q14" s="4">
        <v>0</v>
      </c>
      <c r="R14" s="4">
        <v>0</v>
      </c>
      <c r="S14" s="77">
        <f>P14+(Q14+R14)/2</f>
        <v>2</v>
      </c>
      <c r="T14" s="4">
        <v>1</v>
      </c>
      <c r="V14" s="117"/>
      <c r="W14" s="117"/>
    </row>
    <row r="15" spans="1:23" x14ac:dyDescent="0.2">
      <c r="A15" s="37"/>
      <c r="B15" s="25" t="s">
        <v>57</v>
      </c>
      <c r="C15" s="5" t="s">
        <v>42</v>
      </c>
      <c r="D15" s="4" t="s">
        <v>29</v>
      </c>
      <c r="E15" s="4" t="s">
        <v>20</v>
      </c>
      <c r="F15" s="4">
        <v>2</v>
      </c>
      <c r="G15" s="4">
        <v>0</v>
      </c>
      <c r="H15" s="4">
        <v>0</v>
      </c>
      <c r="I15" s="65">
        <v>2</v>
      </c>
      <c r="J15" s="4">
        <v>1</v>
      </c>
      <c r="K15" s="37"/>
      <c r="L15" s="25" t="s">
        <v>172</v>
      </c>
      <c r="M15" s="5" t="s">
        <v>46</v>
      </c>
      <c r="N15" s="4" t="s">
        <v>29</v>
      </c>
      <c r="O15" s="4" t="s">
        <v>20</v>
      </c>
      <c r="P15" s="4">
        <v>2</v>
      </c>
      <c r="Q15" s="4">
        <v>0</v>
      </c>
      <c r="R15" s="4">
        <v>0</v>
      </c>
      <c r="S15" s="65">
        <v>2</v>
      </c>
      <c r="T15" s="4">
        <v>1</v>
      </c>
    </row>
    <row r="16" spans="1:23" x14ac:dyDescent="0.2">
      <c r="A16" s="37"/>
      <c r="B16" s="25" t="s">
        <v>58</v>
      </c>
      <c r="C16" s="5" t="s">
        <v>59</v>
      </c>
      <c r="D16" s="4" t="s">
        <v>29</v>
      </c>
      <c r="E16" s="4" t="s">
        <v>20</v>
      </c>
      <c r="F16" s="4">
        <v>2</v>
      </c>
      <c r="G16" s="4">
        <v>0</v>
      </c>
      <c r="H16" s="4">
        <v>0</v>
      </c>
      <c r="I16" s="47">
        <f>F16+(G16+H16)/2</f>
        <v>2</v>
      </c>
      <c r="J16" s="4">
        <v>1</v>
      </c>
      <c r="K16" s="37"/>
      <c r="L16" s="25" t="s">
        <v>173</v>
      </c>
      <c r="M16" s="5" t="s">
        <v>174</v>
      </c>
      <c r="N16" s="4" t="s">
        <v>29</v>
      </c>
      <c r="O16" s="4" t="s">
        <v>20</v>
      </c>
      <c r="P16" s="4">
        <v>2</v>
      </c>
      <c r="Q16" s="4">
        <v>0</v>
      </c>
      <c r="R16" s="4">
        <v>0</v>
      </c>
      <c r="S16" s="47">
        <f>P16+(Q16+R16)/2</f>
        <v>2</v>
      </c>
      <c r="T16" s="4">
        <v>1</v>
      </c>
      <c r="V16" s="46" t="s">
        <v>178</v>
      </c>
    </row>
    <row r="17" spans="1:23" x14ac:dyDescent="0.2">
      <c r="A17" s="37"/>
      <c r="B17" s="23"/>
      <c r="C17" s="7" t="s">
        <v>40</v>
      </c>
      <c r="D17" s="2" t="s">
        <v>28</v>
      </c>
      <c r="E17" s="2" t="s">
        <v>20</v>
      </c>
      <c r="F17" s="2">
        <v>2</v>
      </c>
      <c r="G17" s="2">
        <v>0</v>
      </c>
      <c r="H17" s="2">
        <v>0</v>
      </c>
      <c r="I17" s="74">
        <v>2</v>
      </c>
      <c r="J17" s="2">
        <v>3</v>
      </c>
      <c r="K17" s="37"/>
      <c r="L17" s="23"/>
      <c r="M17" s="7" t="s">
        <v>71</v>
      </c>
      <c r="N17" s="2" t="s">
        <v>28</v>
      </c>
      <c r="O17" s="2" t="s">
        <v>20</v>
      </c>
      <c r="P17" s="2">
        <v>2</v>
      </c>
      <c r="Q17" s="2">
        <v>0</v>
      </c>
      <c r="R17" s="2">
        <v>0</v>
      </c>
      <c r="S17" s="74">
        <v>2</v>
      </c>
      <c r="T17" s="2">
        <v>3</v>
      </c>
      <c r="V17" s="120"/>
      <c r="W17" s="120" t="s">
        <v>215</v>
      </c>
    </row>
    <row r="18" spans="1:23" x14ac:dyDescent="0.2">
      <c r="A18" s="37"/>
      <c r="B18" s="23" t="s">
        <v>106</v>
      </c>
      <c r="C18" s="7" t="s">
        <v>217</v>
      </c>
      <c r="D18" s="2"/>
      <c r="E18" s="2"/>
      <c r="F18" s="2"/>
      <c r="G18" s="2"/>
      <c r="H18" s="2"/>
      <c r="I18" s="74"/>
      <c r="J18" s="2"/>
      <c r="K18" s="37"/>
      <c r="L18" s="23"/>
      <c r="M18" s="7"/>
      <c r="N18" s="2"/>
      <c r="O18" s="2"/>
      <c r="P18" s="2"/>
      <c r="Q18" s="2"/>
      <c r="R18" s="2"/>
      <c r="S18" s="74"/>
      <c r="T18" s="2"/>
      <c r="V18" s="120"/>
      <c r="W18" s="120"/>
    </row>
    <row r="19" spans="1:23" x14ac:dyDescent="0.2">
      <c r="A19" s="37"/>
      <c r="B19" s="23" t="s">
        <v>109</v>
      </c>
      <c r="C19" s="7" t="s">
        <v>218</v>
      </c>
      <c r="D19" s="2"/>
      <c r="E19" s="2"/>
      <c r="F19" s="2"/>
      <c r="G19" s="2"/>
      <c r="H19" s="2"/>
      <c r="I19" s="74"/>
      <c r="J19" s="2"/>
      <c r="K19" s="37"/>
      <c r="L19" s="23"/>
      <c r="M19" s="7"/>
      <c r="N19" s="2"/>
      <c r="O19" s="2"/>
      <c r="P19" s="2"/>
      <c r="Q19" s="2"/>
      <c r="R19" s="2"/>
      <c r="S19" s="74"/>
      <c r="T19" s="2"/>
      <c r="V19" s="120"/>
      <c r="W19" s="120"/>
    </row>
    <row r="20" spans="1:23" x14ac:dyDescent="0.2">
      <c r="A20" s="37"/>
      <c r="B20" s="23" t="s">
        <v>286</v>
      </c>
      <c r="C20" s="7" t="s">
        <v>219</v>
      </c>
      <c r="D20" s="2"/>
      <c r="E20" s="2"/>
      <c r="F20" s="2"/>
      <c r="G20" s="2"/>
      <c r="H20" s="2"/>
      <c r="I20" s="74"/>
      <c r="J20" s="2"/>
      <c r="K20" s="37"/>
      <c r="L20" s="23"/>
      <c r="M20" s="7"/>
      <c r="N20" s="2"/>
      <c r="O20" s="2"/>
      <c r="P20" s="2"/>
      <c r="Q20" s="2"/>
      <c r="R20" s="2"/>
      <c r="S20" s="74"/>
      <c r="T20" s="2"/>
      <c r="V20" s="120"/>
      <c r="W20" s="120"/>
    </row>
    <row r="21" spans="1:23" x14ac:dyDescent="0.2">
      <c r="A21" s="37"/>
      <c r="B21" s="48"/>
      <c r="C21" s="49" t="s">
        <v>23</v>
      </c>
      <c r="D21" s="50"/>
      <c r="E21" s="51"/>
      <c r="F21" s="52">
        <f>SUM(F10:F17)</f>
        <v>21</v>
      </c>
      <c r="G21" s="52">
        <f>SUM(G10:G17)</f>
        <v>0</v>
      </c>
      <c r="H21" s="52">
        <f>SUM(H10:H17)</f>
        <v>0</v>
      </c>
      <c r="I21" s="52">
        <f>F21+(G21+H21)/2</f>
        <v>21</v>
      </c>
      <c r="J21" s="52">
        <f>SUM(J10:J17)</f>
        <v>30</v>
      </c>
      <c r="K21" s="37"/>
      <c r="L21" s="48"/>
      <c r="M21" s="49" t="s">
        <v>23</v>
      </c>
      <c r="N21" s="50"/>
      <c r="O21" s="51"/>
      <c r="P21" s="52">
        <f>SUM(P10:P17)</f>
        <v>21</v>
      </c>
      <c r="Q21" s="52">
        <f>SUM(Q10:Q17)</f>
        <v>0</v>
      </c>
      <c r="R21" s="52">
        <f>SUM(R10:R17)</f>
        <v>0</v>
      </c>
      <c r="S21" s="52">
        <f>P21+(Q21+R21)/2</f>
        <v>21</v>
      </c>
      <c r="T21" s="52">
        <f>SUM(T10:T17)</f>
        <v>30</v>
      </c>
      <c r="V21" s="121"/>
      <c r="W21" s="121" t="s">
        <v>216</v>
      </c>
    </row>
    <row r="22" spans="1:23" x14ac:dyDescent="0.3">
      <c r="A22" s="37"/>
      <c r="B22" s="48"/>
      <c r="C22" s="53" t="s">
        <v>32</v>
      </c>
      <c r="D22" s="48"/>
      <c r="E22" s="51"/>
      <c r="F22" s="54"/>
      <c r="G22" s="54"/>
      <c r="H22" s="54"/>
      <c r="I22" s="54"/>
      <c r="J22" s="52">
        <f>SUMIF(E10:E17,"=UE",J10:J17)</f>
        <v>6</v>
      </c>
      <c r="K22" s="37"/>
      <c r="L22" s="48"/>
      <c r="M22" s="53" t="s">
        <v>32</v>
      </c>
      <c r="N22" s="48"/>
      <c r="O22" s="51"/>
      <c r="P22" s="54"/>
      <c r="Q22" s="54"/>
      <c r="R22" s="54"/>
      <c r="S22" s="54"/>
      <c r="T22" s="52">
        <f>SUMIF(O10:O17,"=UE",T10:T17)</f>
        <v>6</v>
      </c>
      <c r="V22" s="122"/>
      <c r="W22" s="122" t="s">
        <v>214</v>
      </c>
    </row>
    <row r="23" spans="1:23" x14ac:dyDescent="0.2">
      <c r="A23" s="37"/>
      <c r="B23" s="55"/>
      <c r="C23" s="56" t="s">
        <v>31</v>
      </c>
      <c r="D23" s="55"/>
      <c r="E23" s="57"/>
      <c r="F23" s="58"/>
      <c r="G23" s="58"/>
      <c r="H23" s="58"/>
      <c r="I23" s="58"/>
      <c r="J23" s="59">
        <f>SUMIF(D10:D17,"=S",J10:J17)</f>
        <v>3</v>
      </c>
      <c r="K23" s="37"/>
      <c r="L23" s="55"/>
      <c r="M23" s="56" t="s">
        <v>31</v>
      </c>
      <c r="N23" s="55"/>
      <c r="O23" s="57"/>
      <c r="P23" s="58"/>
      <c r="Q23" s="58"/>
      <c r="R23" s="58"/>
      <c r="S23" s="58"/>
      <c r="T23" s="59">
        <f>SUMIF(N10:N17,"=S",T10:T17)</f>
        <v>3</v>
      </c>
    </row>
    <row r="24" spans="1:23" x14ac:dyDescent="0.2">
      <c r="A24" s="37"/>
      <c r="B24" s="60"/>
      <c r="C24" s="61" t="s">
        <v>34</v>
      </c>
      <c r="D24" s="60"/>
      <c r="E24" s="62"/>
      <c r="F24" s="63"/>
      <c r="G24" s="63"/>
      <c r="H24" s="63"/>
      <c r="I24" s="63"/>
      <c r="J24" s="64">
        <f>SUMIF(D10:D17,"=ÜS",J10:J17)</f>
        <v>0</v>
      </c>
      <c r="K24" s="37"/>
      <c r="L24" s="60"/>
      <c r="M24" s="61" t="s">
        <v>34</v>
      </c>
      <c r="N24" s="60"/>
      <c r="O24" s="62"/>
      <c r="P24" s="63"/>
      <c r="Q24" s="63"/>
      <c r="R24" s="63"/>
      <c r="S24" s="63"/>
      <c r="T24" s="64">
        <f>SUMIF(N10:N17,"=ÜS",T10:T17)</f>
        <v>0</v>
      </c>
    </row>
    <row r="25" spans="1:23" x14ac:dyDescent="0.3">
      <c r="A25" s="37" t="s">
        <v>179</v>
      </c>
      <c r="B25" s="152" t="s">
        <v>11</v>
      </c>
      <c r="C25" s="152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</row>
    <row r="26" spans="1:23" x14ac:dyDescent="0.3">
      <c r="A26" s="37"/>
      <c r="B26" s="144" t="s">
        <v>12</v>
      </c>
      <c r="C26" s="144"/>
      <c r="D26" s="144"/>
      <c r="E26" s="144"/>
      <c r="F26" s="144"/>
      <c r="G26" s="144"/>
      <c r="H26" s="144"/>
      <c r="I26" s="144"/>
      <c r="J26" s="144"/>
      <c r="K26" s="38"/>
      <c r="L26" s="145" t="s">
        <v>13</v>
      </c>
      <c r="M26" s="146"/>
      <c r="N26" s="146"/>
      <c r="O26" s="146"/>
      <c r="P26" s="146"/>
      <c r="Q26" s="146"/>
      <c r="R26" s="146"/>
      <c r="S26" s="146"/>
      <c r="T26" s="147"/>
    </row>
    <row r="27" spans="1:23" s="33" customFormat="1" ht="24" x14ac:dyDescent="0.25">
      <c r="A27" s="39"/>
      <c r="B27" s="40" t="s">
        <v>27</v>
      </c>
      <c r="C27" s="41" t="s">
        <v>24</v>
      </c>
      <c r="D27" s="40" t="s">
        <v>25</v>
      </c>
      <c r="E27" s="42" t="s">
        <v>21</v>
      </c>
      <c r="F27" s="40" t="s">
        <v>6</v>
      </c>
      <c r="G27" s="40" t="s">
        <v>7</v>
      </c>
      <c r="H27" s="40" t="s">
        <v>8</v>
      </c>
      <c r="I27" s="40" t="s">
        <v>9</v>
      </c>
      <c r="J27" s="40" t="s">
        <v>10</v>
      </c>
      <c r="K27" s="44"/>
      <c r="L27" s="40" t="s">
        <v>27</v>
      </c>
      <c r="M27" s="41" t="s">
        <v>24</v>
      </c>
      <c r="N27" s="40" t="s">
        <v>25</v>
      </c>
      <c r="O27" s="42" t="s">
        <v>21</v>
      </c>
      <c r="P27" s="40" t="s">
        <v>6</v>
      </c>
      <c r="Q27" s="40" t="s">
        <v>7</v>
      </c>
      <c r="R27" s="40" t="s">
        <v>8</v>
      </c>
      <c r="S27" s="40" t="s">
        <v>9</v>
      </c>
      <c r="T27" s="40" t="s">
        <v>10</v>
      </c>
    </row>
    <row r="28" spans="1:23" ht="11.25" customHeight="1" x14ac:dyDescent="0.2">
      <c r="A28" s="37"/>
      <c r="B28" s="22" t="s">
        <v>74</v>
      </c>
      <c r="C28" s="107" t="s">
        <v>269</v>
      </c>
      <c r="D28" s="1" t="s">
        <v>30</v>
      </c>
      <c r="E28" s="1" t="s">
        <v>22</v>
      </c>
      <c r="F28" s="123">
        <v>4</v>
      </c>
      <c r="G28" s="1">
        <v>0</v>
      </c>
      <c r="H28" s="1">
        <v>0</v>
      </c>
      <c r="I28" s="45">
        <f t="shared" ref="I28:I39" si="0">F28+(G28+H28)/2</f>
        <v>4</v>
      </c>
      <c r="J28" s="1">
        <v>5</v>
      </c>
      <c r="K28" s="37"/>
      <c r="L28" s="22" t="s">
        <v>83</v>
      </c>
      <c r="M28" s="107" t="s">
        <v>271</v>
      </c>
      <c r="N28" s="1" t="s">
        <v>30</v>
      </c>
      <c r="O28" s="1" t="s">
        <v>22</v>
      </c>
      <c r="P28" s="123">
        <v>4</v>
      </c>
      <c r="Q28" s="1">
        <v>0</v>
      </c>
      <c r="R28" s="1">
        <v>0</v>
      </c>
      <c r="S28" s="45">
        <f t="shared" ref="S28:S39" si="1">P28+(Q28+R28)/2</f>
        <v>4</v>
      </c>
      <c r="T28" s="1">
        <v>5</v>
      </c>
    </row>
    <row r="29" spans="1:23" ht="11.25" customHeight="1" x14ac:dyDescent="0.2">
      <c r="A29" s="37"/>
      <c r="B29" s="22" t="s">
        <v>75</v>
      </c>
      <c r="C29" s="6" t="s">
        <v>270</v>
      </c>
      <c r="D29" s="1" t="s">
        <v>30</v>
      </c>
      <c r="E29" s="1" t="s">
        <v>22</v>
      </c>
      <c r="F29" s="123">
        <v>4</v>
      </c>
      <c r="G29" s="1">
        <v>0</v>
      </c>
      <c r="H29" s="1">
        <v>0</v>
      </c>
      <c r="I29" s="45">
        <f>F29+(G29+H29)/2</f>
        <v>4</v>
      </c>
      <c r="J29" s="1">
        <v>5</v>
      </c>
      <c r="K29" s="37"/>
      <c r="L29" s="22" t="s">
        <v>80</v>
      </c>
      <c r="M29" s="6" t="s">
        <v>272</v>
      </c>
      <c r="N29" s="1" t="s">
        <v>30</v>
      </c>
      <c r="O29" s="1" t="s">
        <v>22</v>
      </c>
      <c r="P29" s="123">
        <v>4</v>
      </c>
      <c r="Q29" s="1">
        <v>0</v>
      </c>
      <c r="R29" s="1">
        <v>0</v>
      </c>
      <c r="S29" s="45">
        <f t="shared" ref="S29" si="2">P29+(Q29+R29)/2</f>
        <v>4</v>
      </c>
      <c r="T29" s="1">
        <v>5</v>
      </c>
    </row>
    <row r="30" spans="1:23" x14ac:dyDescent="0.3">
      <c r="A30" s="37"/>
      <c r="B30" s="22" t="s">
        <v>76</v>
      </c>
      <c r="C30" s="6" t="s">
        <v>47</v>
      </c>
      <c r="D30" s="1" t="s">
        <v>30</v>
      </c>
      <c r="E30" s="1" t="s">
        <v>22</v>
      </c>
      <c r="F30" s="1">
        <v>2</v>
      </c>
      <c r="G30" s="1">
        <v>0</v>
      </c>
      <c r="H30" s="1">
        <v>0</v>
      </c>
      <c r="I30" s="45">
        <f t="shared" si="0"/>
        <v>2</v>
      </c>
      <c r="J30" s="1">
        <v>3</v>
      </c>
      <c r="K30" s="37"/>
      <c r="L30" s="22" t="s">
        <v>81</v>
      </c>
      <c r="M30" s="6" t="s">
        <v>49</v>
      </c>
      <c r="N30" s="1" t="s">
        <v>30</v>
      </c>
      <c r="O30" s="1" t="s">
        <v>22</v>
      </c>
      <c r="P30" s="1">
        <v>2</v>
      </c>
      <c r="Q30" s="1">
        <v>0</v>
      </c>
      <c r="R30" s="1">
        <v>0</v>
      </c>
      <c r="S30" s="45">
        <f t="shared" si="1"/>
        <v>2</v>
      </c>
      <c r="T30" s="1">
        <v>3</v>
      </c>
    </row>
    <row r="31" spans="1:23" x14ac:dyDescent="0.2">
      <c r="A31" s="37"/>
      <c r="B31" s="22" t="s">
        <v>77</v>
      </c>
      <c r="C31" s="107" t="s">
        <v>48</v>
      </c>
      <c r="D31" s="123" t="s">
        <v>30</v>
      </c>
      <c r="E31" s="123" t="s">
        <v>22</v>
      </c>
      <c r="F31" s="123">
        <v>2</v>
      </c>
      <c r="G31" s="123">
        <v>0</v>
      </c>
      <c r="H31" s="123">
        <v>0</v>
      </c>
      <c r="I31" s="124">
        <f t="shared" si="0"/>
        <v>2</v>
      </c>
      <c r="J31" s="123">
        <v>3</v>
      </c>
      <c r="K31" s="126"/>
      <c r="L31" s="127" t="s">
        <v>82</v>
      </c>
      <c r="M31" s="107" t="s">
        <v>50</v>
      </c>
      <c r="N31" s="123" t="s">
        <v>30</v>
      </c>
      <c r="O31" s="123" t="s">
        <v>22</v>
      </c>
      <c r="P31" s="123">
        <v>2</v>
      </c>
      <c r="Q31" s="123">
        <v>0</v>
      </c>
      <c r="R31" s="123">
        <v>0</v>
      </c>
      <c r="S31" s="124">
        <f t="shared" si="1"/>
        <v>2</v>
      </c>
      <c r="T31" s="123">
        <v>3</v>
      </c>
    </row>
    <row r="32" spans="1:23" x14ac:dyDescent="0.2">
      <c r="A32" s="37"/>
      <c r="B32" s="22" t="s">
        <v>78</v>
      </c>
      <c r="C32" s="6" t="s">
        <v>68</v>
      </c>
      <c r="D32" s="1" t="s">
        <v>30</v>
      </c>
      <c r="E32" s="1" t="s">
        <v>22</v>
      </c>
      <c r="F32" s="1">
        <v>4</v>
      </c>
      <c r="G32" s="1">
        <v>0</v>
      </c>
      <c r="H32" s="1">
        <v>0</v>
      </c>
      <c r="I32" s="45">
        <f t="shared" si="0"/>
        <v>4</v>
      </c>
      <c r="J32" s="1">
        <v>5</v>
      </c>
      <c r="K32" s="37"/>
      <c r="L32" s="22" t="s">
        <v>84</v>
      </c>
      <c r="M32" s="6" t="s">
        <v>69</v>
      </c>
      <c r="N32" s="1" t="s">
        <v>30</v>
      </c>
      <c r="O32" s="1" t="s">
        <v>22</v>
      </c>
      <c r="P32" s="1">
        <v>4</v>
      </c>
      <c r="Q32" s="1">
        <v>0</v>
      </c>
      <c r="R32" s="1">
        <v>0</v>
      </c>
      <c r="S32" s="45">
        <f t="shared" si="1"/>
        <v>4</v>
      </c>
      <c r="T32" s="1">
        <v>5</v>
      </c>
    </row>
    <row r="33" spans="1:20" x14ac:dyDescent="0.3">
      <c r="A33" s="37"/>
      <c r="B33" s="22" t="s">
        <v>79</v>
      </c>
      <c r="C33" s="6" t="s">
        <v>70</v>
      </c>
      <c r="D33" s="1" t="s">
        <v>30</v>
      </c>
      <c r="E33" s="1" t="s">
        <v>22</v>
      </c>
      <c r="F33" s="1">
        <v>2</v>
      </c>
      <c r="G33" s="1">
        <v>0</v>
      </c>
      <c r="H33" s="1">
        <v>0</v>
      </c>
      <c r="I33" s="45">
        <f t="shared" si="0"/>
        <v>2</v>
      </c>
      <c r="J33" s="1">
        <v>3</v>
      </c>
      <c r="K33" s="37"/>
      <c r="L33" s="22" t="s">
        <v>85</v>
      </c>
      <c r="M33" s="6" t="s">
        <v>195</v>
      </c>
      <c r="N33" s="1" t="s">
        <v>30</v>
      </c>
      <c r="O33" s="1" t="s">
        <v>22</v>
      </c>
      <c r="P33" s="1">
        <v>2</v>
      </c>
      <c r="Q33" s="1">
        <v>0</v>
      </c>
      <c r="R33" s="1">
        <v>0</v>
      </c>
      <c r="S33" s="45">
        <f t="shared" si="1"/>
        <v>2</v>
      </c>
      <c r="T33" s="1">
        <v>3</v>
      </c>
    </row>
    <row r="34" spans="1:20" x14ac:dyDescent="0.2">
      <c r="A34" s="37"/>
      <c r="B34" s="23"/>
      <c r="C34" s="7" t="s">
        <v>72</v>
      </c>
      <c r="D34" s="2" t="s">
        <v>28</v>
      </c>
      <c r="E34" s="2" t="s">
        <v>20</v>
      </c>
      <c r="F34" s="2">
        <v>2</v>
      </c>
      <c r="G34" s="2">
        <v>0</v>
      </c>
      <c r="H34" s="2">
        <v>0</v>
      </c>
      <c r="I34" s="78">
        <v>2</v>
      </c>
      <c r="J34" s="2">
        <v>3</v>
      </c>
      <c r="K34" s="37"/>
      <c r="L34" s="23"/>
      <c r="M34" s="7" t="s">
        <v>73</v>
      </c>
      <c r="N34" s="2" t="s">
        <v>28</v>
      </c>
      <c r="O34" s="2" t="s">
        <v>20</v>
      </c>
      <c r="P34" s="2">
        <v>2</v>
      </c>
      <c r="Q34" s="2">
        <v>0</v>
      </c>
      <c r="R34" s="2">
        <v>0</v>
      </c>
      <c r="S34" s="78">
        <v>2</v>
      </c>
      <c r="T34" s="2">
        <v>3</v>
      </c>
    </row>
    <row r="35" spans="1:20" x14ac:dyDescent="0.2">
      <c r="A35" s="37"/>
      <c r="B35" s="23" t="s">
        <v>287</v>
      </c>
      <c r="C35" s="7" t="s">
        <v>222</v>
      </c>
      <c r="D35" s="2"/>
      <c r="E35" s="2"/>
      <c r="F35" s="2"/>
      <c r="G35" s="2"/>
      <c r="H35" s="2"/>
      <c r="I35" s="78"/>
      <c r="J35" s="2"/>
      <c r="K35" s="37"/>
      <c r="L35" s="23"/>
      <c r="M35" s="7"/>
      <c r="N35" s="2"/>
      <c r="O35" s="2"/>
      <c r="P35" s="2"/>
      <c r="Q35" s="2"/>
      <c r="R35" s="2"/>
      <c r="S35" s="78"/>
      <c r="T35" s="2"/>
    </row>
    <row r="36" spans="1:20" x14ac:dyDescent="0.2">
      <c r="A36" s="37"/>
      <c r="B36" s="23" t="s">
        <v>288</v>
      </c>
      <c r="C36" s="7" t="s">
        <v>220</v>
      </c>
      <c r="D36" s="2"/>
      <c r="E36" s="2"/>
      <c r="F36" s="2"/>
      <c r="G36" s="2"/>
      <c r="H36" s="2"/>
      <c r="I36" s="78"/>
      <c r="J36" s="2"/>
      <c r="K36" s="37"/>
      <c r="L36" s="23"/>
      <c r="M36" s="7"/>
      <c r="N36" s="2"/>
      <c r="O36" s="2"/>
      <c r="P36" s="2"/>
      <c r="Q36" s="2"/>
      <c r="R36" s="2"/>
      <c r="S36" s="78"/>
      <c r="T36" s="2"/>
    </row>
    <row r="37" spans="1:20" x14ac:dyDescent="0.2">
      <c r="A37" s="37"/>
      <c r="B37" s="23" t="s">
        <v>289</v>
      </c>
      <c r="C37" s="7" t="s">
        <v>221</v>
      </c>
      <c r="D37" s="2"/>
      <c r="E37" s="2"/>
      <c r="F37" s="2"/>
      <c r="G37" s="2"/>
      <c r="H37" s="2"/>
      <c r="I37" s="78"/>
      <c r="J37" s="2"/>
      <c r="K37" s="37"/>
      <c r="L37" s="23"/>
      <c r="M37" s="7"/>
      <c r="N37" s="2"/>
      <c r="O37" s="2"/>
      <c r="P37" s="2"/>
      <c r="Q37" s="2"/>
      <c r="R37" s="2"/>
      <c r="S37" s="78"/>
      <c r="T37" s="2"/>
    </row>
    <row r="38" spans="1:20" x14ac:dyDescent="0.2">
      <c r="A38" s="37"/>
      <c r="B38" s="24"/>
      <c r="C38" s="8" t="s">
        <v>175</v>
      </c>
      <c r="D38" s="3" t="s">
        <v>33</v>
      </c>
      <c r="E38" s="3" t="s">
        <v>20</v>
      </c>
      <c r="F38" s="3">
        <v>2</v>
      </c>
      <c r="G38" s="3">
        <v>0</v>
      </c>
      <c r="H38" s="3">
        <v>0</v>
      </c>
      <c r="I38" s="63">
        <f t="shared" si="0"/>
        <v>2</v>
      </c>
      <c r="J38" s="3">
        <v>3</v>
      </c>
      <c r="K38" s="37"/>
      <c r="L38" s="24"/>
      <c r="M38" s="8" t="s">
        <v>176</v>
      </c>
      <c r="N38" s="3" t="s">
        <v>33</v>
      </c>
      <c r="O38" s="3" t="s">
        <v>20</v>
      </c>
      <c r="P38" s="3">
        <v>2</v>
      </c>
      <c r="Q38" s="3">
        <v>0</v>
      </c>
      <c r="R38" s="3">
        <v>0</v>
      </c>
      <c r="S38" s="63">
        <f t="shared" si="1"/>
        <v>2</v>
      </c>
      <c r="T38" s="3">
        <v>3</v>
      </c>
    </row>
    <row r="39" spans="1:20" x14ac:dyDescent="0.3">
      <c r="A39" s="37"/>
      <c r="B39" s="66"/>
      <c r="C39" s="67" t="s">
        <v>23</v>
      </c>
      <c r="D39" s="144" t="s">
        <v>23</v>
      </c>
      <c r="E39" s="144"/>
      <c r="F39" s="68">
        <f>SUM(F28:F38)</f>
        <v>22</v>
      </c>
      <c r="G39" s="68">
        <f>SUM(G28:G38)</f>
        <v>0</v>
      </c>
      <c r="H39" s="68">
        <f>SUM(H28:H38)</f>
        <v>0</v>
      </c>
      <c r="I39" s="68">
        <f t="shared" si="0"/>
        <v>22</v>
      </c>
      <c r="J39" s="68">
        <f>SUM(J28:J38)</f>
        <v>30</v>
      </c>
      <c r="K39" s="37"/>
      <c r="L39" s="66"/>
      <c r="M39" s="67" t="s">
        <v>23</v>
      </c>
      <c r="N39" s="69"/>
      <c r="O39" s="70"/>
      <c r="P39" s="68">
        <f>SUM(P28:P38)</f>
        <v>22</v>
      </c>
      <c r="Q39" s="68">
        <f>SUM(Q28:Q38)</f>
        <v>0</v>
      </c>
      <c r="R39" s="68">
        <f>SUM(R28:R38)</f>
        <v>0</v>
      </c>
      <c r="S39" s="68">
        <f t="shared" si="1"/>
        <v>22</v>
      </c>
      <c r="T39" s="68">
        <f>SUM(T28:T38)</f>
        <v>30</v>
      </c>
    </row>
    <row r="40" spans="1:20" x14ac:dyDescent="0.3">
      <c r="A40" s="37"/>
      <c r="B40" s="48"/>
      <c r="C40" s="53" t="s">
        <v>32</v>
      </c>
      <c r="D40" s="48"/>
      <c r="E40" s="51"/>
      <c r="F40" s="48"/>
      <c r="G40" s="48"/>
      <c r="H40" s="48"/>
      <c r="I40" s="48"/>
      <c r="J40" s="50">
        <f>SUMIF(E28:E38,"=UE",J28:J38)</f>
        <v>6</v>
      </c>
      <c r="K40" s="71"/>
      <c r="L40" s="48"/>
      <c r="M40" s="53" t="s">
        <v>32</v>
      </c>
      <c r="N40" s="48"/>
      <c r="O40" s="51"/>
      <c r="P40" s="51"/>
      <c r="Q40" s="51"/>
      <c r="R40" s="51"/>
      <c r="S40" s="51"/>
      <c r="T40" s="50">
        <f>SUMIF(O28:O38,"=UE",T28:T38)</f>
        <v>6</v>
      </c>
    </row>
    <row r="41" spans="1:20" x14ac:dyDescent="0.2">
      <c r="A41" s="37"/>
      <c r="B41" s="55"/>
      <c r="C41" s="56" t="s">
        <v>31</v>
      </c>
      <c r="D41" s="55"/>
      <c r="E41" s="57"/>
      <c r="F41" s="58"/>
      <c r="G41" s="58"/>
      <c r="H41" s="58"/>
      <c r="I41" s="58"/>
      <c r="J41" s="59">
        <f>SUMIF(D28:D38,"=S",J28:J38)</f>
        <v>3</v>
      </c>
      <c r="K41" s="37"/>
      <c r="L41" s="55"/>
      <c r="M41" s="56" t="s">
        <v>31</v>
      </c>
      <c r="N41" s="55"/>
      <c r="O41" s="57"/>
      <c r="P41" s="58"/>
      <c r="Q41" s="58"/>
      <c r="R41" s="58"/>
      <c r="S41" s="58"/>
      <c r="T41" s="59">
        <f>SUMIF(N28:N38,"=S",T28:T38)</f>
        <v>3</v>
      </c>
    </row>
    <row r="42" spans="1:20" x14ac:dyDescent="0.2">
      <c r="A42" s="37"/>
      <c r="B42" s="60"/>
      <c r="C42" s="61" t="s">
        <v>34</v>
      </c>
      <c r="D42" s="60"/>
      <c r="E42" s="62"/>
      <c r="F42" s="63"/>
      <c r="G42" s="63"/>
      <c r="H42" s="63"/>
      <c r="I42" s="63"/>
      <c r="J42" s="64">
        <f>SUMIF(D28:D38,"=ÜS",J28:J38)</f>
        <v>3</v>
      </c>
      <c r="K42" s="37"/>
      <c r="L42" s="60"/>
      <c r="M42" s="61" t="s">
        <v>34</v>
      </c>
      <c r="N42" s="60"/>
      <c r="O42" s="62"/>
      <c r="P42" s="63"/>
      <c r="Q42" s="63"/>
      <c r="R42" s="63"/>
      <c r="S42" s="63"/>
      <c r="T42" s="64">
        <f>SUMIF(N28:N38,"=ÜS",T28:T38)</f>
        <v>3</v>
      </c>
    </row>
    <row r="43" spans="1:20" x14ac:dyDescent="0.3">
      <c r="A43" s="37"/>
      <c r="B43" s="152" t="s">
        <v>14</v>
      </c>
      <c r="C43" s="152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</row>
    <row r="44" spans="1:20" x14ac:dyDescent="0.2">
      <c r="A44" s="37"/>
      <c r="B44" s="144" t="s">
        <v>15</v>
      </c>
      <c r="C44" s="144"/>
      <c r="D44" s="144"/>
      <c r="E44" s="144"/>
      <c r="F44" s="144"/>
      <c r="G44" s="144"/>
      <c r="H44" s="144"/>
      <c r="I44" s="144"/>
      <c r="J44" s="144"/>
      <c r="K44" s="38"/>
      <c r="L44" s="145" t="s">
        <v>16</v>
      </c>
      <c r="M44" s="146"/>
      <c r="N44" s="146"/>
      <c r="O44" s="146"/>
      <c r="P44" s="146"/>
      <c r="Q44" s="146"/>
      <c r="R44" s="146"/>
      <c r="S44" s="146"/>
      <c r="T44" s="147"/>
    </row>
    <row r="45" spans="1:20" ht="24" x14ac:dyDescent="0.2">
      <c r="A45" s="37"/>
      <c r="B45" s="110" t="s">
        <v>27</v>
      </c>
      <c r="C45" s="111" t="s">
        <v>24</v>
      </c>
      <c r="D45" s="40" t="s">
        <v>25</v>
      </c>
      <c r="E45" s="42" t="s">
        <v>21</v>
      </c>
      <c r="F45" s="40" t="s">
        <v>6</v>
      </c>
      <c r="G45" s="40" t="s">
        <v>7</v>
      </c>
      <c r="H45" s="40" t="s">
        <v>8</v>
      </c>
      <c r="I45" s="40" t="s">
        <v>9</v>
      </c>
      <c r="J45" s="40" t="s">
        <v>10</v>
      </c>
      <c r="K45" s="44"/>
      <c r="L45" s="112" t="s">
        <v>27</v>
      </c>
      <c r="M45" s="113" t="s">
        <v>24</v>
      </c>
      <c r="N45" s="86" t="s">
        <v>25</v>
      </c>
      <c r="O45" s="87" t="s">
        <v>21</v>
      </c>
      <c r="P45" s="86" t="s">
        <v>6</v>
      </c>
      <c r="Q45" s="86" t="s">
        <v>7</v>
      </c>
      <c r="R45" s="86" t="s">
        <v>8</v>
      </c>
      <c r="S45" s="86" t="s">
        <v>9</v>
      </c>
      <c r="T45" s="86" t="s">
        <v>10</v>
      </c>
    </row>
    <row r="46" spans="1:20" ht="15.75" customHeight="1" x14ac:dyDescent="0.2">
      <c r="A46" s="37"/>
      <c r="B46" s="125" t="s">
        <v>202</v>
      </c>
      <c r="C46" s="125" t="s">
        <v>273</v>
      </c>
      <c r="D46" s="129" t="s">
        <v>30</v>
      </c>
      <c r="E46" s="130" t="s">
        <v>22</v>
      </c>
      <c r="F46" s="130">
        <v>2</v>
      </c>
      <c r="G46" s="130">
        <v>0</v>
      </c>
      <c r="H46" s="130">
        <v>0</v>
      </c>
      <c r="I46" s="124">
        <v>2</v>
      </c>
      <c r="J46" s="130">
        <v>3</v>
      </c>
      <c r="K46" s="131"/>
      <c r="L46" s="125" t="s">
        <v>208</v>
      </c>
      <c r="M46" s="125" t="s">
        <v>275</v>
      </c>
      <c r="N46" s="129" t="s">
        <v>30</v>
      </c>
      <c r="O46" s="130" t="s">
        <v>22</v>
      </c>
      <c r="P46" s="130">
        <v>2</v>
      </c>
      <c r="Q46" s="130">
        <v>0</v>
      </c>
      <c r="R46" s="130">
        <v>0</v>
      </c>
      <c r="S46" s="124">
        <v>2</v>
      </c>
      <c r="T46" s="130">
        <v>3</v>
      </c>
    </row>
    <row r="47" spans="1:20" ht="15.75" customHeight="1" x14ac:dyDescent="0.2">
      <c r="A47" s="37"/>
      <c r="B47" s="125" t="s">
        <v>203</v>
      </c>
      <c r="C47" s="125" t="s">
        <v>274</v>
      </c>
      <c r="D47" s="129" t="s">
        <v>30</v>
      </c>
      <c r="E47" s="130" t="s">
        <v>22</v>
      </c>
      <c r="F47" s="130">
        <v>2</v>
      </c>
      <c r="G47" s="130">
        <v>0</v>
      </c>
      <c r="H47" s="130">
        <v>0</v>
      </c>
      <c r="I47" s="124">
        <v>2</v>
      </c>
      <c r="J47" s="130">
        <v>3</v>
      </c>
      <c r="K47" s="131"/>
      <c r="L47" s="125" t="s">
        <v>210</v>
      </c>
      <c r="M47" s="125" t="s">
        <v>276</v>
      </c>
      <c r="N47" s="129" t="s">
        <v>30</v>
      </c>
      <c r="O47" s="130" t="s">
        <v>22</v>
      </c>
      <c r="P47" s="130">
        <v>2</v>
      </c>
      <c r="Q47" s="130">
        <v>0</v>
      </c>
      <c r="R47" s="130">
        <v>0</v>
      </c>
      <c r="S47" s="124">
        <v>2</v>
      </c>
      <c r="T47" s="130">
        <v>3</v>
      </c>
    </row>
    <row r="48" spans="1:20" ht="14.25" customHeight="1" x14ac:dyDescent="0.2">
      <c r="A48" s="37"/>
      <c r="B48" s="125" t="s">
        <v>204</v>
      </c>
      <c r="C48" s="125" t="s">
        <v>284</v>
      </c>
      <c r="D48" s="129" t="s">
        <v>30</v>
      </c>
      <c r="E48" s="130" t="s">
        <v>20</v>
      </c>
      <c r="F48" s="130">
        <v>3</v>
      </c>
      <c r="G48" s="130">
        <v>0</v>
      </c>
      <c r="H48" s="130">
        <v>0</v>
      </c>
      <c r="I48" s="124">
        <f t="shared" ref="I48:I49" si="3">F48+(G48+H48)/2</f>
        <v>3</v>
      </c>
      <c r="J48" s="130">
        <v>4</v>
      </c>
      <c r="K48" s="131"/>
      <c r="L48" s="125" t="s">
        <v>211</v>
      </c>
      <c r="M48" s="125" t="s">
        <v>283</v>
      </c>
      <c r="N48" s="129" t="s">
        <v>30</v>
      </c>
      <c r="O48" s="130" t="s">
        <v>20</v>
      </c>
      <c r="P48" s="130">
        <v>3</v>
      </c>
      <c r="Q48" s="130">
        <v>0</v>
      </c>
      <c r="R48" s="130">
        <v>0</v>
      </c>
      <c r="S48" s="124">
        <f t="shared" ref="S48:S58" si="4">P48+(Q48+R48)/2</f>
        <v>3</v>
      </c>
      <c r="T48" s="130">
        <v>4</v>
      </c>
    </row>
    <row r="49" spans="1:20" ht="13.5" customHeight="1" x14ac:dyDescent="0.2">
      <c r="A49" s="37"/>
      <c r="B49" s="6" t="s">
        <v>205</v>
      </c>
      <c r="C49" s="6" t="s">
        <v>196</v>
      </c>
      <c r="D49" s="109" t="s">
        <v>30</v>
      </c>
      <c r="E49" s="1" t="s">
        <v>22</v>
      </c>
      <c r="F49" s="1">
        <v>4</v>
      </c>
      <c r="G49" s="1">
        <v>0</v>
      </c>
      <c r="H49" s="1">
        <v>0</v>
      </c>
      <c r="I49" s="45">
        <f t="shared" si="3"/>
        <v>4</v>
      </c>
      <c r="J49" s="1">
        <v>6</v>
      </c>
      <c r="K49" s="37"/>
      <c r="L49" s="6" t="s">
        <v>209</v>
      </c>
      <c r="M49" s="6" t="s">
        <v>200</v>
      </c>
      <c r="N49" s="109" t="s">
        <v>30</v>
      </c>
      <c r="O49" s="1" t="s">
        <v>22</v>
      </c>
      <c r="P49" s="123">
        <v>4</v>
      </c>
      <c r="Q49" s="1">
        <v>0</v>
      </c>
      <c r="R49" s="1">
        <v>0</v>
      </c>
      <c r="S49" s="82">
        <f>P49+(Q49+R49)/2</f>
        <v>4</v>
      </c>
      <c r="T49" s="1">
        <v>6</v>
      </c>
    </row>
    <row r="50" spans="1:20" s="31" customFormat="1" ht="12.75" customHeight="1" x14ac:dyDescent="0.2">
      <c r="A50" s="37"/>
      <c r="B50" s="6" t="s">
        <v>206</v>
      </c>
      <c r="C50" s="6" t="s">
        <v>197</v>
      </c>
      <c r="D50" s="109" t="s">
        <v>30</v>
      </c>
      <c r="E50" s="1" t="s">
        <v>22</v>
      </c>
      <c r="F50" s="1">
        <v>3</v>
      </c>
      <c r="G50" s="1">
        <v>0</v>
      </c>
      <c r="H50" s="1">
        <v>0</v>
      </c>
      <c r="I50" s="45">
        <v>3</v>
      </c>
      <c r="J50" s="1">
        <v>4</v>
      </c>
      <c r="K50" s="37"/>
      <c r="L50" s="6" t="s">
        <v>212</v>
      </c>
      <c r="M50" s="6" t="s">
        <v>201</v>
      </c>
      <c r="N50" s="109" t="s">
        <v>30</v>
      </c>
      <c r="O50" s="1" t="s">
        <v>22</v>
      </c>
      <c r="P50" s="1">
        <v>2</v>
      </c>
      <c r="Q50" s="1">
        <v>0</v>
      </c>
      <c r="R50" s="1">
        <v>0</v>
      </c>
      <c r="S50" s="82">
        <f>P50+(Q50+R50)/2</f>
        <v>2</v>
      </c>
      <c r="T50" s="1">
        <v>4</v>
      </c>
    </row>
    <row r="51" spans="1:20" s="31" customFormat="1" ht="12" customHeight="1" x14ac:dyDescent="0.2">
      <c r="A51" s="37"/>
      <c r="B51" s="6" t="s">
        <v>207</v>
      </c>
      <c r="C51" s="6" t="s">
        <v>198</v>
      </c>
      <c r="D51" s="109" t="s">
        <v>30</v>
      </c>
      <c r="E51" s="1" t="s">
        <v>22</v>
      </c>
      <c r="F51" s="1">
        <v>3</v>
      </c>
      <c r="G51" s="1">
        <v>0</v>
      </c>
      <c r="H51" s="1">
        <v>0</v>
      </c>
      <c r="I51" s="45">
        <v>3</v>
      </c>
      <c r="J51" s="1">
        <v>4</v>
      </c>
      <c r="K51" s="37"/>
      <c r="L51" s="6" t="s">
        <v>213</v>
      </c>
      <c r="M51" s="6" t="s">
        <v>199</v>
      </c>
      <c r="N51" s="109" t="s">
        <v>30</v>
      </c>
      <c r="O51" s="1" t="s">
        <v>22</v>
      </c>
      <c r="P51" s="1">
        <v>3</v>
      </c>
      <c r="Q51" s="1">
        <v>0</v>
      </c>
      <c r="R51" s="1">
        <v>0</v>
      </c>
      <c r="S51" s="82">
        <v>3</v>
      </c>
      <c r="T51" s="1">
        <v>4</v>
      </c>
    </row>
    <row r="52" spans="1:20" s="31" customFormat="1" x14ac:dyDescent="0.2">
      <c r="A52" s="37"/>
      <c r="B52" s="114"/>
      <c r="C52" s="115" t="s">
        <v>180</v>
      </c>
      <c r="D52" s="2" t="s">
        <v>28</v>
      </c>
      <c r="E52" s="2" t="s">
        <v>20</v>
      </c>
      <c r="F52" s="2">
        <v>2</v>
      </c>
      <c r="G52" s="2">
        <v>0</v>
      </c>
      <c r="H52" s="2">
        <v>0</v>
      </c>
      <c r="I52" s="79">
        <v>2</v>
      </c>
      <c r="J52" s="2">
        <v>3</v>
      </c>
      <c r="K52" s="37"/>
      <c r="L52" s="114"/>
      <c r="M52" s="115" t="s">
        <v>182</v>
      </c>
      <c r="N52" s="2" t="s">
        <v>28</v>
      </c>
      <c r="O52" s="2" t="s">
        <v>20</v>
      </c>
      <c r="P52" s="2">
        <v>2</v>
      </c>
      <c r="Q52" s="2">
        <v>0</v>
      </c>
      <c r="R52" s="2">
        <v>0</v>
      </c>
      <c r="S52" s="83">
        <v>2</v>
      </c>
      <c r="T52" s="2">
        <v>3</v>
      </c>
    </row>
    <row r="53" spans="1:20" s="31" customFormat="1" x14ac:dyDescent="0.2">
      <c r="A53" s="37"/>
      <c r="B53" s="114" t="s">
        <v>290</v>
      </c>
      <c r="C53" s="115" t="s">
        <v>225</v>
      </c>
      <c r="D53" s="2"/>
      <c r="E53" s="2"/>
      <c r="F53" s="2"/>
      <c r="G53" s="2"/>
      <c r="H53" s="2"/>
      <c r="I53" s="79"/>
      <c r="J53" s="2"/>
      <c r="K53" s="37"/>
      <c r="L53" s="114"/>
      <c r="M53" s="115"/>
      <c r="N53" s="2"/>
      <c r="O53" s="2"/>
      <c r="P53" s="2"/>
      <c r="Q53" s="2"/>
      <c r="R53" s="2"/>
      <c r="S53" s="83"/>
      <c r="T53" s="2"/>
    </row>
    <row r="54" spans="1:20" s="31" customFormat="1" x14ac:dyDescent="0.2">
      <c r="A54" s="37"/>
      <c r="B54" s="114" t="s">
        <v>291</v>
      </c>
      <c r="C54" s="115" t="s">
        <v>227</v>
      </c>
      <c r="D54" s="2"/>
      <c r="E54" s="2"/>
      <c r="F54" s="2"/>
      <c r="G54" s="2"/>
      <c r="H54" s="2"/>
      <c r="I54" s="79"/>
      <c r="J54" s="2"/>
      <c r="K54" s="37"/>
      <c r="L54" s="114"/>
      <c r="M54" s="115"/>
      <c r="N54" s="2"/>
      <c r="O54" s="2"/>
      <c r="P54" s="2"/>
      <c r="Q54" s="2"/>
      <c r="R54" s="2"/>
      <c r="S54" s="83"/>
      <c r="T54" s="2"/>
    </row>
    <row r="55" spans="1:20" s="31" customFormat="1" x14ac:dyDescent="0.2">
      <c r="A55" s="37"/>
      <c r="B55" s="114" t="s">
        <v>292</v>
      </c>
      <c r="C55" s="115" t="s">
        <v>226</v>
      </c>
      <c r="D55" s="2"/>
      <c r="E55" s="2"/>
      <c r="F55" s="2"/>
      <c r="G55" s="2"/>
      <c r="H55" s="2"/>
      <c r="I55" s="79"/>
      <c r="J55" s="2"/>
      <c r="K55" s="37"/>
      <c r="L55" s="114"/>
      <c r="M55" s="115"/>
      <c r="N55" s="2"/>
      <c r="O55" s="2"/>
      <c r="P55" s="2"/>
      <c r="Q55" s="2"/>
      <c r="R55" s="2"/>
      <c r="S55" s="83"/>
      <c r="T55" s="2"/>
    </row>
    <row r="56" spans="1:20" s="31" customFormat="1" x14ac:dyDescent="0.2">
      <c r="A56" s="37"/>
      <c r="B56" s="114" t="s">
        <v>293</v>
      </c>
      <c r="C56" s="115" t="s">
        <v>294</v>
      </c>
      <c r="D56" s="2"/>
      <c r="E56" s="2"/>
      <c r="F56" s="2"/>
      <c r="G56" s="2"/>
      <c r="H56" s="2"/>
      <c r="I56" s="79"/>
      <c r="J56" s="2"/>
      <c r="K56" s="37"/>
      <c r="L56" s="114"/>
      <c r="M56" s="115"/>
      <c r="N56" s="2"/>
      <c r="O56" s="2"/>
      <c r="P56" s="2"/>
      <c r="Q56" s="2"/>
      <c r="R56" s="2"/>
      <c r="S56" s="83"/>
      <c r="T56" s="2"/>
    </row>
    <row r="57" spans="1:20" s="31" customFormat="1" x14ac:dyDescent="0.2">
      <c r="A57" s="37"/>
      <c r="B57" s="24"/>
      <c r="C57" s="8" t="s">
        <v>277</v>
      </c>
      <c r="D57" s="3" t="s">
        <v>33</v>
      </c>
      <c r="E57" s="3" t="s">
        <v>20</v>
      </c>
      <c r="F57" s="3">
        <v>2</v>
      </c>
      <c r="G57" s="3">
        <v>0</v>
      </c>
      <c r="H57" s="3">
        <v>0</v>
      </c>
      <c r="I57" s="80">
        <f t="shared" ref="I57" si="5">F57+(G57+H57)/2</f>
        <v>2</v>
      </c>
      <c r="J57" s="3">
        <v>3</v>
      </c>
      <c r="K57" s="37"/>
      <c r="L57" s="24"/>
      <c r="M57" s="8" t="s">
        <v>278</v>
      </c>
      <c r="N57" s="3" t="s">
        <v>33</v>
      </c>
      <c r="O57" s="3" t="s">
        <v>20</v>
      </c>
      <c r="P57" s="3">
        <v>2</v>
      </c>
      <c r="Q57" s="3">
        <v>0</v>
      </c>
      <c r="R57" s="3">
        <v>0</v>
      </c>
      <c r="S57" s="84">
        <f t="shared" si="4"/>
        <v>2</v>
      </c>
      <c r="T57" s="85">
        <v>3</v>
      </c>
    </row>
    <row r="58" spans="1:20" s="31" customFormat="1" x14ac:dyDescent="0.2">
      <c r="A58" s="37"/>
      <c r="B58" s="66"/>
      <c r="C58" s="67" t="s">
        <v>23</v>
      </c>
      <c r="D58" s="144" t="s">
        <v>23</v>
      </c>
      <c r="E58" s="144"/>
      <c r="F58" s="68">
        <f>SUM(F46:F57)</f>
        <v>21</v>
      </c>
      <c r="G58" s="68">
        <f>SUM(G46:G57)</f>
        <v>0</v>
      </c>
      <c r="H58" s="68">
        <f>SUM(H46:H57)</f>
        <v>0</v>
      </c>
      <c r="I58" s="68">
        <f>F58+(G58+H58)/2</f>
        <v>21</v>
      </c>
      <c r="J58" s="68">
        <f>SUM(J46:J57)</f>
        <v>30</v>
      </c>
      <c r="K58" s="37"/>
      <c r="L58" s="89"/>
      <c r="M58" s="90" t="s">
        <v>23</v>
      </c>
      <c r="N58" s="91"/>
      <c r="O58" s="92"/>
      <c r="P58" s="93">
        <f>SUM(P46:P57)</f>
        <v>20</v>
      </c>
      <c r="Q58" s="93">
        <f>SUM(Q46:Q57)</f>
        <v>0</v>
      </c>
      <c r="R58" s="93">
        <f>SUM(R46:R57)</f>
        <v>0</v>
      </c>
      <c r="S58" s="93">
        <f t="shared" si="4"/>
        <v>20</v>
      </c>
      <c r="T58" s="93">
        <f>SUM(T46:T57)</f>
        <v>30</v>
      </c>
    </row>
    <row r="59" spans="1:20" s="31" customFormat="1" x14ac:dyDescent="0.2">
      <c r="A59" s="37"/>
      <c r="B59" s="48"/>
      <c r="C59" s="53" t="s">
        <v>32</v>
      </c>
      <c r="D59" s="48"/>
      <c r="E59" s="51"/>
      <c r="F59" s="48"/>
      <c r="G59" s="48"/>
      <c r="H59" s="48"/>
      <c r="I59" s="48"/>
      <c r="J59" s="50">
        <f>SUMIF(E46:E57,"=UE",J46:J57)</f>
        <v>10</v>
      </c>
      <c r="K59" s="71"/>
      <c r="L59" s="94"/>
      <c r="M59" s="95" t="s">
        <v>32</v>
      </c>
      <c r="N59" s="94"/>
      <c r="O59" s="96"/>
      <c r="P59" s="96"/>
      <c r="Q59" s="96"/>
      <c r="R59" s="96"/>
      <c r="S59" s="96"/>
      <c r="T59" s="97">
        <f>SUMIF(O46:O57,"=UE",T46:T57)</f>
        <v>10</v>
      </c>
    </row>
    <row r="60" spans="1:20" s="31" customFormat="1" x14ac:dyDescent="0.2">
      <c r="A60" s="37"/>
      <c r="B60" s="55"/>
      <c r="C60" s="56" t="s">
        <v>31</v>
      </c>
      <c r="D60" s="55"/>
      <c r="E60" s="57"/>
      <c r="F60" s="58"/>
      <c r="G60" s="58"/>
      <c r="H60" s="58"/>
      <c r="I60" s="58"/>
      <c r="J60" s="59">
        <f>SUMIF(D46:D57,"=S",J46:J57)</f>
        <v>3</v>
      </c>
      <c r="K60" s="37"/>
      <c r="L60" s="98"/>
      <c r="M60" s="99" t="s">
        <v>31</v>
      </c>
      <c r="N60" s="98"/>
      <c r="O60" s="100"/>
      <c r="P60" s="101"/>
      <c r="Q60" s="101"/>
      <c r="R60" s="101"/>
      <c r="S60" s="101"/>
      <c r="T60" s="102">
        <f>SUMIF(N46:N57,"=S",T46:T57)</f>
        <v>3</v>
      </c>
    </row>
    <row r="61" spans="1:20" s="31" customFormat="1" x14ac:dyDescent="0.2">
      <c r="A61" s="37"/>
      <c r="B61" s="60"/>
      <c r="C61" s="61" t="s">
        <v>34</v>
      </c>
      <c r="D61" s="60"/>
      <c r="E61" s="62"/>
      <c r="F61" s="63"/>
      <c r="G61" s="63"/>
      <c r="H61" s="63"/>
      <c r="I61" s="63"/>
      <c r="J61" s="64">
        <f>SUMIF(D46:D57,"=ÜS",J46:J57)</f>
        <v>3</v>
      </c>
      <c r="K61" s="37"/>
      <c r="L61" s="88"/>
      <c r="M61" s="103" t="s">
        <v>34</v>
      </c>
      <c r="N61" s="88"/>
      <c r="O61" s="104"/>
      <c r="P61" s="105"/>
      <c r="Q61" s="105"/>
      <c r="R61" s="105"/>
      <c r="S61" s="105"/>
      <c r="T61" s="106">
        <f>SUMIF(N46:N57,"=ÜS",T46:T57)</f>
        <v>3</v>
      </c>
    </row>
    <row r="62" spans="1:20" s="31" customFormat="1" x14ac:dyDescent="0.2">
      <c r="A62" s="37"/>
      <c r="B62" s="152" t="s">
        <v>17</v>
      </c>
      <c r="C62" s="152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</row>
    <row r="63" spans="1:20" s="31" customFormat="1" x14ac:dyDescent="0.2">
      <c r="A63" s="37"/>
      <c r="B63" s="144" t="s">
        <v>18</v>
      </c>
      <c r="C63" s="144"/>
      <c r="D63" s="144"/>
      <c r="E63" s="144"/>
      <c r="F63" s="144"/>
      <c r="G63" s="144"/>
      <c r="H63" s="144"/>
      <c r="I63" s="144"/>
      <c r="J63" s="144"/>
      <c r="K63" s="38"/>
      <c r="L63" s="145" t="s">
        <v>19</v>
      </c>
      <c r="M63" s="146"/>
      <c r="N63" s="146"/>
      <c r="O63" s="146"/>
      <c r="P63" s="146"/>
      <c r="Q63" s="146"/>
      <c r="R63" s="146"/>
      <c r="S63" s="146"/>
      <c r="T63" s="147"/>
    </row>
    <row r="64" spans="1:20" s="31" customFormat="1" ht="24" x14ac:dyDescent="0.2">
      <c r="A64" s="37"/>
      <c r="B64" s="40" t="s">
        <v>27</v>
      </c>
      <c r="C64" s="41" t="s">
        <v>24</v>
      </c>
      <c r="D64" s="40" t="s">
        <v>25</v>
      </c>
      <c r="E64" s="42" t="s">
        <v>21</v>
      </c>
      <c r="F64" s="40" t="s">
        <v>6</v>
      </c>
      <c r="G64" s="40" t="s">
        <v>7</v>
      </c>
      <c r="H64" s="40" t="s">
        <v>8</v>
      </c>
      <c r="I64" s="40" t="s">
        <v>9</v>
      </c>
      <c r="J64" s="40" t="s">
        <v>10</v>
      </c>
      <c r="K64" s="44"/>
      <c r="L64" s="40" t="s">
        <v>27</v>
      </c>
      <c r="M64" s="41" t="s">
        <v>24</v>
      </c>
      <c r="N64" s="40" t="s">
        <v>25</v>
      </c>
      <c r="O64" s="42" t="s">
        <v>21</v>
      </c>
      <c r="P64" s="40" t="s">
        <v>6</v>
      </c>
      <c r="Q64" s="40" t="s">
        <v>7</v>
      </c>
      <c r="R64" s="40" t="s">
        <v>8</v>
      </c>
      <c r="S64" s="40" t="s">
        <v>9</v>
      </c>
      <c r="T64" s="40" t="s">
        <v>10</v>
      </c>
    </row>
    <row r="65" spans="1:20" s="31" customFormat="1" x14ac:dyDescent="0.2">
      <c r="A65" s="37"/>
      <c r="B65" s="22" t="s">
        <v>86</v>
      </c>
      <c r="C65" s="6" t="s">
        <v>185</v>
      </c>
      <c r="D65" s="1" t="s">
        <v>30</v>
      </c>
      <c r="E65" s="1" t="s">
        <v>22</v>
      </c>
      <c r="F65" s="1">
        <v>3</v>
      </c>
      <c r="G65" s="1">
        <v>0</v>
      </c>
      <c r="H65" s="1">
        <v>0</v>
      </c>
      <c r="I65" s="45">
        <f t="shared" ref="I65:I70" si="6">F65+(G65+H65)/2</f>
        <v>3</v>
      </c>
      <c r="J65" s="1">
        <v>4</v>
      </c>
      <c r="K65" s="72"/>
      <c r="L65" s="22" t="s">
        <v>93</v>
      </c>
      <c r="M65" s="6" t="s">
        <v>190</v>
      </c>
      <c r="N65" s="1" t="s">
        <v>30</v>
      </c>
      <c r="O65" s="1" t="s">
        <v>22</v>
      </c>
      <c r="P65" s="1">
        <v>3</v>
      </c>
      <c r="Q65" s="1">
        <v>0</v>
      </c>
      <c r="R65" s="1">
        <v>0</v>
      </c>
      <c r="S65" s="45">
        <f t="shared" ref="S65:S70" si="7">P65+(Q65+R65)/2</f>
        <v>3</v>
      </c>
      <c r="T65" s="1">
        <v>4</v>
      </c>
    </row>
    <row r="66" spans="1:20" s="31" customFormat="1" x14ac:dyDescent="0.2">
      <c r="A66" s="37"/>
      <c r="B66" s="22" t="s">
        <v>88</v>
      </c>
      <c r="C66" s="6" t="s">
        <v>186</v>
      </c>
      <c r="D66" s="1" t="s">
        <v>30</v>
      </c>
      <c r="E66" s="1" t="s">
        <v>22</v>
      </c>
      <c r="F66" s="1">
        <v>3</v>
      </c>
      <c r="G66" s="1">
        <v>0</v>
      </c>
      <c r="H66" s="1">
        <v>0</v>
      </c>
      <c r="I66" s="45">
        <f t="shared" si="6"/>
        <v>3</v>
      </c>
      <c r="J66" s="1">
        <v>4</v>
      </c>
      <c r="K66" s="72"/>
      <c r="L66" s="22" t="s">
        <v>95</v>
      </c>
      <c r="M66" s="6" t="s">
        <v>192</v>
      </c>
      <c r="N66" s="1" t="s">
        <v>30</v>
      </c>
      <c r="O66" s="1" t="s">
        <v>22</v>
      </c>
      <c r="P66" s="1">
        <v>3</v>
      </c>
      <c r="Q66" s="1">
        <v>0</v>
      </c>
      <c r="R66" s="1">
        <v>0</v>
      </c>
      <c r="S66" s="45">
        <f t="shared" si="7"/>
        <v>3</v>
      </c>
      <c r="T66" s="1">
        <v>4</v>
      </c>
    </row>
    <row r="67" spans="1:20" s="31" customFormat="1" x14ac:dyDescent="0.2">
      <c r="A67" s="37"/>
      <c r="B67" s="22" t="s">
        <v>89</v>
      </c>
      <c r="C67" s="108" t="s">
        <v>187</v>
      </c>
      <c r="D67" s="128" t="s">
        <v>30</v>
      </c>
      <c r="E67" s="128" t="s">
        <v>22</v>
      </c>
      <c r="F67" s="128">
        <v>3</v>
      </c>
      <c r="G67" s="128">
        <v>0</v>
      </c>
      <c r="H67" s="128">
        <v>0</v>
      </c>
      <c r="I67" s="45">
        <f t="shared" si="6"/>
        <v>3</v>
      </c>
      <c r="J67" s="128">
        <v>4</v>
      </c>
      <c r="K67" s="37"/>
      <c r="L67" s="22" t="s">
        <v>94</v>
      </c>
      <c r="M67" s="6" t="s">
        <v>193</v>
      </c>
      <c r="N67" s="1" t="s">
        <v>30</v>
      </c>
      <c r="O67" s="1" t="s">
        <v>22</v>
      </c>
      <c r="P67" s="1">
        <v>3</v>
      </c>
      <c r="Q67" s="1">
        <v>0</v>
      </c>
      <c r="R67" s="1">
        <v>0</v>
      </c>
      <c r="S67" s="45">
        <f t="shared" si="7"/>
        <v>3</v>
      </c>
      <c r="T67" s="1">
        <v>4</v>
      </c>
    </row>
    <row r="68" spans="1:20" s="31" customFormat="1" x14ac:dyDescent="0.2">
      <c r="A68" s="37"/>
      <c r="B68" s="22" t="s">
        <v>87</v>
      </c>
      <c r="C68" s="6" t="s">
        <v>188</v>
      </c>
      <c r="D68" s="1" t="s">
        <v>30</v>
      </c>
      <c r="E68" s="1" t="s">
        <v>20</v>
      </c>
      <c r="F68" s="1">
        <v>3</v>
      </c>
      <c r="G68" s="1">
        <v>0</v>
      </c>
      <c r="H68" s="1">
        <v>0</v>
      </c>
      <c r="I68" s="45">
        <f t="shared" si="6"/>
        <v>3</v>
      </c>
      <c r="J68" s="1">
        <v>4</v>
      </c>
      <c r="K68" s="37"/>
      <c r="L68" s="22" t="s">
        <v>96</v>
      </c>
      <c r="M68" s="6" t="s">
        <v>194</v>
      </c>
      <c r="N68" s="1" t="s">
        <v>30</v>
      </c>
      <c r="O68" s="1" t="s">
        <v>20</v>
      </c>
      <c r="P68" s="1">
        <v>3</v>
      </c>
      <c r="Q68" s="1">
        <v>0</v>
      </c>
      <c r="R68" s="1">
        <v>0</v>
      </c>
      <c r="S68" s="45">
        <f t="shared" si="7"/>
        <v>3</v>
      </c>
      <c r="T68" s="1">
        <v>4</v>
      </c>
    </row>
    <row r="69" spans="1:20" s="31" customFormat="1" x14ac:dyDescent="0.2">
      <c r="A69" s="37"/>
      <c r="B69" s="22" t="s">
        <v>90</v>
      </c>
      <c r="C69" s="6" t="s">
        <v>189</v>
      </c>
      <c r="D69" s="1" t="s">
        <v>30</v>
      </c>
      <c r="E69" s="1" t="s">
        <v>22</v>
      </c>
      <c r="F69" s="1">
        <v>2</v>
      </c>
      <c r="G69" s="1">
        <v>0</v>
      </c>
      <c r="H69" s="1">
        <v>0</v>
      </c>
      <c r="I69" s="45">
        <f t="shared" si="6"/>
        <v>2</v>
      </c>
      <c r="J69" s="1">
        <v>3</v>
      </c>
      <c r="K69" s="37"/>
      <c r="L69" s="22" t="s">
        <v>97</v>
      </c>
      <c r="M69" s="6" t="s">
        <v>191</v>
      </c>
      <c r="N69" s="1" t="s">
        <v>30</v>
      </c>
      <c r="O69" s="1" t="s">
        <v>22</v>
      </c>
      <c r="P69" s="1">
        <v>2</v>
      </c>
      <c r="Q69" s="1">
        <v>0</v>
      </c>
      <c r="R69" s="1">
        <v>0</v>
      </c>
      <c r="S69" s="45">
        <f t="shared" si="7"/>
        <v>2</v>
      </c>
      <c r="T69" s="1">
        <v>3</v>
      </c>
    </row>
    <row r="70" spans="1:20" s="31" customFormat="1" ht="13.5" customHeight="1" x14ac:dyDescent="0.2">
      <c r="A70" s="37"/>
      <c r="B70" s="22" t="s">
        <v>91</v>
      </c>
      <c r="C70" s="6" t="s">
        <v>51</v>
      </c>
      <c r="D70" s="1" t="s">
        <v>30</v>
      </c>
      <c r="E70" s="1" t="s">
        <v>22</v>
      </c>
      <c r="F70" s="1">
        <v>3</v>
      </c>
      <c r="G70" s="1">
        <v>0</v>
      </c>
      <c r="H70" s="1">
        <v>0</v>
      </c>
      <c r="I70" s="45">
        <f t="shared" si="6"/>
        <v>3</v>
      </c>
      <c r="J70" s="1">
        <v>4</v>
      </c>
      <c r="K70" s="37"/>
      <c r="L70" s="22" t="s">
        <v>98</v>
      </c>
      <c r="M70" s="6" t="s">
        <v>53</v>
      </c>
      <c r="N70" s="1" t="s">
        <v>30</v>
      </c>
      <c r="O70" s="1" t="s">
        <v>22</v>
      </c>
      <c r="P70" s="1">
        <v>2</v>
      </c>
      <c r="Q70" s="1">
        <v>0</v>
      </c>
      <c r="R70" s="1">
        <v>0</v>
      </c>
      <c r="S70" s="45">
        <f t="shared" si="7"/>
        <v>2</v>
      </c>
      <c r="T70" s="1">
        <v>4</v>
      </c>
    </row>
    <row r="71" spans="1:20" s="31" customFormat="1" x14ac:dyDescent="0.2">
      <c r="A71" s="37"/>
      <c r="B71" s="22" t="s">
        <v>92</v>
      </c>
      <c r="C71" s="6" t="s">
        <v>52</v>
      </c>
      <c r="D71" s="1" t="s">
        <v>30</v>
      </c>
      <c r="E71" s="1" t="s">
        <v>20</v>
      </c>
      <c r="F71" s="1">
        <v>3</v>
      </c>
      <c r="G71" s="1">
        <v>0</v>
      </c>
      <c r="H71" s="1">
        <v>0</v>
      </c>
      <c r="I71" s="45">
        <f t="shared" ref="I71" si="8">F71+(G71+H71)/2</f>
        <v>3</v>
      </c>
      <c r="J71" s="1">
        <v>4</v>
      </c>
      <c r="K71" s="37"/>
      <c r="L71" s="28" t="s">
        <v>99</v>
      </c>
      <c r="M71" s="108" t="s">
        <v>54</v>
      </c>
      <c r="N71" s="128" t="s">
        <v>30</v>
      </c>
      <c r="O71" s="128" t="s">
        <v>20</v>
      </c>
      <c r="P71" s="128">
        <v>3</v>
      </c>
      <c r="Q71" s="128">
        <v>0</v>
      </c>
      <c r="R71" s="128">
        <v>0</v>
      </c>
      <c r="S71" s="45">
        <f t="shared" ref="S71" si="9">P71+(Q71+R71)/2</f>
        <v>3</v>
      </c>
      <c r="T71" s="128">
        <v>4</v>
      </c>
    </row>
    <row r="72" spans="1:20" s="31" customFormat="1" x14ac:dyDescent="0.2">
      <c r="A72" s="37"/>
      <c r="B72" s="23"/>
      <c r="C72" s="7" t="s">
        <v>183</v>
      </c>
      <c r="D72" s="2" t="s">
        <v>28</v>
      </c>
      <c r="E72" s="2" t="s">
        <v>20</v>
      </c>
      <c r="F72" s="2">
        <v>2</v>
      </c>
      <c r="G72" s="2">
        <v>0</v>
      </c>
      <c r="H72" s="2">
        <v>0</v>
      </c>
      <c r="I72" s="58">
        <v>2</v>
      </c>
      <c r="J72" s="2">
        <v>3</v>
      </c>
      <c r="K72" s="37"/>
      <c r="L72" s="23"/>
      <c r="M72" s="7" t="s">
        <v>181</v>
      </c>
      <c r="N72" s="2" t="s">
        <v>28</v>
      </c>
      <c r="O72" s="2" t="s">
        <v>20</v>
      </c>
      <c r="P72" s="2">
        <v>2</v>
      </c>
      <c r="Q72" s="2">
        <v>0</v>
      </c>
      <c r="R72" s="2">
        <v>0</v>
      </c>
      <c r="S72" s="58">
        <v>2</v>
      </c>
      <c r="T72" s="2">
        <v>3</v>
      </c>
    </row>
    <row r="73" spans="1:20" s="31" customFormat="1" x14ac:dyDescent="0.2">
      <c r="A73" s="37"/>
      <c r="B73" s="133" t="s">
        <v>295</v>
      </c>
      <c r="C73" s="134" t="s">
        <v>229</v>
      </c>
      <c r="D73" s="2"/>
      <c r="E73" s="2"/>
      <c r="F73" s="135"/>
      <c r="G73" s="135"/>
      <c r="H73" s="135"/>
      <c r="I73" s="136"/>
      <c r="J73" s="135"/>
      <c r="K73" s="37"/>
      <c r="L73" s="133"/>
      <c r="M73" s="134"/>
      <c r="N73" s="135"/>
      <c r="O73" s="135"/>
      <c r="P73" s="135"/>
      <c r="Q73" s="135"/>
      <c r="R73" s="135"/>
      <c r="S73" s="136"/>
      <c r="T73" s="135"/>
    </row>
    <row r="74" spans="1:20" s="31" customFormat="1" x14ac:dyDescent="0.2">
      <c r="A74" s="37"/>
      <c r="B74" s="133" t="s">
        <v>296</v>
      </c>
      <c r="C74" s="134" t="s">
        <v>230</v>
      </c>
      <c r="D74" s="2"/>
      <c r="E74" s="2"/>
      <c r="F74" s="135"/>
      <c r="G74" s="135"/>
      <c r="H74" s="135"/>
      <c r="I74" s="136"/>
      <c r="J74" s="135"/>
      <c r="K74" s="37"/>
      <c r="L74" s="133"/>
      <c r="M74" s="134"/>
      <c r="N74" s="135"/>
      <c r="O74" s="135"/>
      <c r="P74" s="135"/>
      <c r="Q74" s="135"/>
      <c r="R74" s="135"/>
      <c r="S74" s="136"/>
      <c r="T74" s="135"/>
    </row>
    <row r="75" spans="1:20" s="31" customFormat="1" x14ac:dyDescent="0.2">
      <c r="A75" s="37"/>
      <c r="B75" s="133" t="s">
        <v>297</v>
      </c>
      <c r="C75" s="134" t="s">
        <v>231</v>
      </c>
      <c r="D75" s="2"/>
      <c r="E75" s="2"/>
      <c r="F75" s="135"/>
      <c r="G75" s="135"/>
      <c r="H75" s="135"/>
      <c r="I75" s="136"/>
      <c r="J75" s="135"/>
      <c r="K75" s="37"/>
      <c r="L75" s="133"/>
      <c r="M75" s="134"/>
      <c r="N75" s="135"/>
      <c r="O75" s="135"/>
      <c r="P75" s="135"/>
      <c r="Q75" s="135"/>
      <c r="R75" s="135"/>
      <c r="S75" s="136"/>
      <c r="T75" s="135"/>
    </row>
    <row r="76" spans="1:20" s="31" customFormat="1" x14ac:dyDescent="0.2">
      <c r="A76" s="37"/>
      <c r="B76" s="66"/>
      <c r="C76" s="67" t="s">
        <v>23</v>
      </c>
      <c r="D76" s="144" t="s">
        <v>23</v>
      </c>
      <c r="E76" s="144"/>
      <c r="F76" s="68">
        <f>SUM(F65:F72)</f>
        <v>22</v>
      </c>
      <c r="G76" s="68">
        <f>SUM(G65:G72)</f>
        <v>0</v>
      </c>
      <c r="H76" s="68">
        <f>SUM(H65:H72)</f>
        <v>0</v>
      </c>
      <c r="I76" s="68">
        <f>F76+(G76+H76)/2</f>
        <v>22</v>
      </c>
      <c r="J76" s="68">
        <f>SUM(J65:J72)</f>
        <v>30</v>
      </c>
      <c r="K76" s="37"/>
      <c r="L76" s="66"/>
      <c r="M76" s="67" t="s">
        <v>23</v>
      </c>
      <c r="N76" s="69"/>
      <c r="O76" s="70"/>
      <c r="P76" s="68">
        <f>SUM(P65:P72)</f>
        <v>21</v>
      </c>
      <c r="Q76" s="68">
        <f>SUM(Q65:Q72)</f>
        <v>0</v>
      </c>
      <c r="R76" s="68">
        <f>SUM(R65:R72)</f>
        <v>0</v>
      </c>
      <c r="S76" s="68">
        <f>P76+(Q76+R76)/2</f>
        <v>21</v>
      </c>
      <c r="T76" s="68">
        <f>SUM(T65:T72)</f>
        <v>30</v>
      </c>
    </row>
    <row r="77" spans="1:20" s="31" customFormat="1" x14ac:dyDescent="0.2">
      <c r="A77" s="37"/>
      <c r="B77" s="48"/>
      <c r="C77" s="53" t="s">
        <v>32</v>
      </c>
      <c r="D77" s="48"/>
      <c r="E77" s="51"/>
      <c r="F77" s="48"/>
      <c r="G77" s="48"/>
      <c r="H77" s="48"/>
      <c r="I77" s="48"/>
      <c r="J77" s="50">
        <f>SUMIF(E65:E72,"=UE",J65:J72)</f>
        <v>11</v>
      </c>
      <c r="K77" s="71"/>
      <c r="L77" s="48"/>
      <c r="M77" s="53" t="s">
        <v>32</v>
      </c>
      <c r="N77" s="48"/>
      <c r="O77" s="51"/>
      <c r="P77" s="51"/>
      <c r="Q77" s="51"/>
      <c r="R77" s="51"/>
      <c r="S77" s="51"/>
      <c r="T77" s="50">
        <f>SUMIF(O65:O72,"=UE",T65:T72)</f>
        <v>11</v>
      </c>
    </row>
    <row r="78" spans="1:20" s="31" customFormat="1" x14ac:dyDescent="0.2">
      <c r="A78" s="37"/>
      <c r="B78" s="55"/>
      <c r="C78" s="56" t="s">
        <v>31</v>
      </c>
      <c r="D78" s="55"/>
      <c r="E78" s="57"/>
      <c r="F78" s="58"/>
      <c r="G78" s="58"/>
      <c r="H78" s="58"/>
      <c r="I78" s="58"/>
      <c r="J78" s="59">
        <f>SUMIF(D65:D72,"=S",J65:J72)</f>
        <v>3</v>
      </c>
      <c r="K78" s="37"/>
      <c r="L78" s="55"/>
      <c r="M78" s="56" t="s">
        <v>31</v>
      </c>
      <c r="N78" s="55"/>
      <c r="O78" s="57"/>
      <c r="P78" s="58"/>
      <c r="Q78" s="58"/>
      <c r="R78" s="58"/>
      <c r="S78" s="58"/>
      <c r="T78" s="59">
        <f>SUMIF(N65:N72,"=S",T65:T72)</f>
        <v>3</v>
      </c>
    </row>
    <row r="79" spans="1:20" s="31" customFormat="1" x14ac:dyDescent="0.2">
      <c r="A79" s="37"/>
      <c r="B79" s="60"/>
      <c r="C79" s="61" t="s">
        <v>34</v>
      </c>
      <c r="D79" s="60"/>
      <c r="E79" s="62"/>
      <c r="F79" s="63"/>
      <c r="G79" s="63"/>
      <c r="H79" s="63"/>
      <c r="I79" s="63"/>
      <c r="J79" s="64">
        <f>SUMIF(D65:D72,"=ÜS",J65:J72)</f>
        <v>0</v>
      </c>
      <c r="K79" s="37"/>
      <c r="L79" s="60"/>
      <c r="M79" s="61" t="s">
        <v>34</v>
      </c>
      <c r="N79" s="60"/>
      <c r="O79" s="62"/>
      <c r="P79" s="63"/>
      <c r="Q79" s="63"/>
      <c r="R79" s="63"/>
      <c r="S79" s="63"/>
      <c r="T79" s="64">
        <f>SUMIF(N65:N72,"=ÜS",T65:T72)</f>
        <v>0</v>
      </c>
    </row>
    <row r="80" spans="1:20" s="31" customFormat="1" x14ac:dyDescent="0.2">
      <c r="A80" s="37"/>
      <c r="B80" s="73"/>
      <c r="C80" s="37"/>
      <c r="D80" s="73"/>
      <c r="E80" s="37"/>
      <c r="F80" s="73"/>
      <c r="G80" s="73"/>
      <c r="H80" s="73"/>
      <c r="I80" s="73"/>
      <c r="J80" s="73"/>
      <c r="K80" s="37"/>
      <c r="L80" s="73"/>
      <c r="M80" s="37"/>
      <c r="N80" s="73"/>
      <c r="O80" s="37"/>
      <c r="P80" s="37"/>
      <c r="Q80" s="37"/>
      <c r="R80" s="37"/>
      <c r="S80" s="37"/>
      <c r="T80" s="37"/>
    </row>
    <row r="83" spans="2:31" x14ac:dyDescent="0.2">
      <c r="B83" s="153" t="s">
        <v>100</v>
      </c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5"/>
      <c r="U83" s="9"/>
      <c r="V83" s="156" t="s">
        <v>101</v>
      </c>
      <c r="W83" s="156"/>
      <c r="X83" s="156"/>
      <c r="Y83" s="156"/>
      <c r="Z83" s="156"/>
      <c r="AA83" s="156"/>
      <c r="AB83" s="156"/>
      <c r="AC83" s="156"/>
      <c r="AD83" s="156"/>
      <c r="AE83" s="156"/>
    </row>
    <row r="84" spans="2:31" ht="12" customHeight="1" x14ac:dyDescent="0.2">
      <c r="B84" s="157" t="s">
        <v>4</v>
      </c>
      <c r="C84" s="158"/>
      <c r="D84" s="158"/>
      <c r="E84" s="158"/>
      <c r="F84" s="158"/>
      <c r="G84" s="158"/>
      <c r="H84" s="158"/>
      <c r="I84" s="158"/>
      <c r="J84" s="159"/>
      <c r="K84" s="160"/>
      <c r="L84" s="161" t="s">
        <v>5</v>
      </c>
      <c r="M84" s="162"/>
      <c r="N84" s="162"/>
      <c r="O84" s="162"/>
      <c r="P84" s="162"/>
      <c r="Q84" s="162"/>
      <c r="R84" s="162"/>
      <c r="S84" s="162"/>
      <c r="T84" s="163"/>
      <c r="U84" s="9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</row>
    <row r="85" spans="2:31" ht="24" x14ac:dyDescent="0.2">
      <c r="B85" s="26" t="s">
        <v>27</v>
      </c>
      <c r="C85" s="11" t="s">
        <v>24</v>
      </c>
      <c r="D85" s="10" t="s">
        <v>25</v>
      </c>
      <c r="E85" s="10" t="s">
        <v>21</v>
      </c>
      <c r="F85" s="10" t="s">
        <v>6</v>
      </c>
      <c r="G85" s="10" t="s">
        <v>7</v>
      </c>
      <c r="H85" s="10" t="s">
        <v>8</v>
      </c>
      <c r="I85" s="10" t="s">
        <v>9</v>
      </c>
      <c r="J85" s="12" t="s">
        <v>10</v>
      </c>
      <c r="K85" s="160"/>
      <c r="L85" s="26" t="s">
        <v>27</v>
      </c>
      <c r="M85" s="11" t="s">
        <v>24</v>
      </c>
      <c r="N85" s="10" t="s">
        <v>25</v>
      </c>
      <c r="O85" s="10" t="s">
        <v>21</v>
      </c>
      <c r="P85" s="10" t="s">
        <v>6</v>
      </c>
      <c r="Q85" s="10" t="s">
        <v>7</v>
      </c>
      <c r="R85" s="10" t="s">
        <v>8</v>
      </c>
      <c r="S85" s="10" t="s">
        <v>9</v>
      </c>
      <c r="T85" s="10" t="s">
        <v>10</v>
      </c>
      <c r="U85" s="9"/>
      <c r="V85" s="13" t="s">
        <v>27</v>
      </c>
      <c r="W85" s="14" t="s">
        <v>24</v>
      </c>
      <c r="X85" s="13" t="s">
        <v>25</v>
      </c>
      <c r="Y85" s="13" t="s">
        <v>21</v>
      </c>
      <c r="Z85" s="13" t="s">
        <v>6</v>
      </c>
      <c r="AA85" s="13" t="s">
        <v>7</v>
      </c>
      <c r="AB85" s="13" t="s">
        <v>8</v>
      </c>
      <c r="AC85" s="13" t="s">
        <v>9</v>
      </c>
      <c r="AD85" s="13" t="s">
        <v>10</v>
      </c>
      <c r="AE85" s="13" t="s">
        <v>102</v>
      </c>
    </row>
    <row r="86" spans="2:31" x14ac:dyDescent="0.2">
      <c r="B86" s="27" t="s">
        <v>104</v>
      </c>
      <c r="C86" s="16" t="s">
        <v>217</v>
      </c>
      <c r="D86" s="15" t="s">
        <v>28</v>
      </c>
      <c r="E86" s="15" t="s">
        <v>20</v>
      </c>
      <c r="F86" s="2">
        <v>2</v>
      </c>
      <c r="G86" s="2">
        <v>0</v>
      </c>
      <c r="H86" s="2">
        <v>0</v>
      </c>
      <c r="I86" s="78">
        <f t="shared" ref="I86" si="10">F86+(G86+H86)/2</f>
        <v>2</v>
      </c>
      <c r="J86" s="2">
        <v>3</v>
      </c>
      <c r="K86" s="160"/>
      <c r="L86" s="27" t="s">
        <v>107</v>
      </c>
      <c r="M86" s="7" t="s">
        <v>235</v>
      </c>
      <c r="N86" s="15" t="s">
        <v>28</v>
      </c>
      <c r="O86" s="15" t="s">
        <v>20</v>
      </c>
      <c r="P86" s="15">
        <v>2</v>
      </c>
      <c r="Q86" s="15">
        <v>0</v>
      </c>
      <c r="R86" s="15">
        <v>0</v>
      </c>
      <c r="S86" s="17">
        <v>2</v>
      </c>
      <c r="T86" s="15">
        <v>3</v>
      </c>
      <c r="U86" s="9"/>
      <c r="V86" s="19" t="s">
        <v>115</v>
      </c>
      <c r="W86" s="20" t="s">
        <v>43</v>
      </c>
      <c r="X86" s="19" t="s">
        <v>33</v>
      </c>
      <c r="Y86" s="19" t="s">
        <v>20</v>
      </c>
      <c r="Z86" s="19">
        <v>2</v>
      </c>
      <c r="AA86" s="19">
        <v>0</v>
      </c>
      <c r="AB86" s="19">
        <v>0</v>
      </c>
      <c r="AC86" s="19">
        <v>2</v>
      </c>
      <c r="AD86" s="19">
        <v>3</v>
      </c>
      <c r="AE86" s="19" t="s">
        <v>103</v>
      </c>
    </row>
    <row r="87" spans="2:31" x14ac:dyDescent="0.2">
      <c r="B87" s="27" t="s">
        <v>105</v>
      </c>
      <c r="C87" s="16" t="s">
        <v>218</v>
      </c>
      <c r="D87" s="15" t="s">
        <v>28</v>
      </c>
      <c r="E87" s="15" t="s">
        <v>20</v>
      </c>
      <c r="F87" s="2">
        <v>2</v>
      </c>
      <c r="G87" s="2">
        <v>0</v>
      </c>
      <c r="H87" s="2">
        <v>0</v>
      </c>
      <c r="I87" s="78">
        <f t="shared" ref="I87:I89" si="11">F87+(G87+H87)/2</f>
        <v>2</v>
      </c>
      <c r="J87" s="2">
        <v>3</v>
      </c>
      <c r="K87" s="160"/>
      <c r="L87" s="27" t="s">
        <v>108</v>
      </c>
      <c r="M87" s="7" t="s">
        <v>236</v>
      </c>
      <c r="N87" s="15" t="s">
        <v>28</v>
      </c>
      <c r="O87" s="15" t="s">
        <v>20</v>
      </c>
      <c r="P87" s="15">
        <v>2</v>
      </c>
      <c r="Q87" s="15">
        <v>0</v>
      </c>
      <c r="R87" s="15">
        <v>0</v>
      </c>
      <c r="S87" s="17">
        <v>2</v>
      </c>
      <c r="T87" s="15">
        <v>3</v>
      </c>
      <c r="U87" s="9"/>
      <c r="V87" s="19" t="s">
        <v>116</v>
      </c>
      <c r="W87" s="20"/>
      <c r="X87" s="19" t="s">
        <v>33</v>
      </c>
      <c r="Y87" s="19" t="s">
        <v>20</v>
      </c>
      <c r="Z87" s="19">
        <v>2</v>
      </c>
      <c r="AA87" s="19">
        <v>0</v>
      </c>
      <c r="AB87" s="19">
        <v>0</v>
      </c>
      <c r="AC87" s="19">
        <v>2</v>
      </c>
      <c r="AD87" s="19">
        <v>3</v>
      </c>
      <c r="AE87" s="19" t="s">
        <v>103</v>
      </c>
    </row>
    <row r="88" spans="2:31" x14ac:dyDescent="0.2">
      <c r="B88" s="23" t="s">
        <v>286</v>
      </c>
      <c r="C88" s="137" t="s">
        <v>219</v>
      </c>
      <c r="D88" s="15" t="s">
        <v>28</v>
      </c>
      <c r="E88" s="15" t="s">
        <v>20</v>
      </c>
      <c r="F88" s="2">
        <v>2</v>
      </c>
      <c r="G88" s="2">
        <v>0</v>
      </c>
      <c r="H88" s="2">
        <v>0</v>
      </c>
      <c r="I88" s="78">
        <f t="shared" si="11"/>
        <v>2</v>
      </c>
      <c r="J88" s="2">
        <v>3</v>
      </c>
      <c r="K88" s="160"/>
      <c r="L88" s="27" t="s">
        <v>109</v>
      </c>
      <c r="M88" s="138" t="s">
        <v>285</v>
      </c>
      <c r="N88" s="15" t="s">
        <v>28</v>
      </c>
      <c r="O88" s="15" t="s">
        <v>20</v>
      </c>
      <c r="P88" s="15">
        <v>2</v>
      </c>
      <c r="Q88" s="15">
        <v>0</v>
      </c>
      <c r="R88" s="15">
        <v>0</v>
      </c>
      <c r="S88" s="17">
        <v>2</v>
      </c>
      <c r="T88" s="15">
        <v>3</v>
      </c>
      <c r="U88" s="9"/>
      <c r="V88" s="19" t="s">
        <v>117</v>
      </c>
      <c r="W88" s="20"/>
      <c r="X88" s="19" t="s">
        <v>33</v>
      </c>
      <c r="Y88" s="19" t="s">
        <v>20</v>
      </c>
      <c r="Z88" s="19">
        <v>2</v>
      </c>
      <c r="AA88" s="19">
        <v>0</v>
      </c>
      <c r="AB88" s="19">
        <v>0</v>
      </c>
      <c r="AC88" s="19">
        <v>2</v>
      </c>
      <c r="AD88" s="19">
        <v>3</v>
      </c>
      <c r="AE88" s="19" t="s">
        <v>170</v>
      </c>
    </row>
    <row r="89" spans="2:31" x14ac:dyDescent="0.2">
      <c r="B89" s="27"/>
      <c r="C89" s="116"/>
      <c r="D89" s="15" t="s">
        <v>28</v>
      </c>
      <c r="E89" s="15" t="s">
        <v>20</v>
      </c>
      <c r="F89" s="2">
        <v>2</v>
      </c>
      <c r="G89" s="2">
        <v>0</v>
      </c>
      <c r="H89" s="2">
        <v>0</v>
      </c>
      <c r="I89" s="78">
        <f t="shared" si="11"/>
        <v>2</v>
      </c>
      <c r="J89" s="2">
        <v>3</v>
      </c>
      <c r="K89" s="160"/>
      <c r="L89" s="27" t="s">
        <v>110</v>
      </c>
      <c r="M89" s="7" t="s">
        <v>237</v>
      </c>
      <c r="N89" s="15" t="s">
        <v>28</v>
      </c>
      <c r="O89" s="15" t="s">
        <v>20</v>
      </c>
      <c r="P89" s="15">
        <v>2</v>
      </c>
      <c r="Q89" s="15">
        <v>0</v>
      </c>
      <c r="R89" s="15">
        <v>0</v>
      </c>
      <c r="S89" s="17">
        <v>2</v>
      </c>
      <c r="T89" s="15">
        <v>3</v>
      </c>
      <c r="U89" s="9"/>
      <c r="V89" s="19" t="s">
        <v>118</v>
      </c>
      <c r="W89" s="20"/>
      <c r="X89" s="19" t="s">
        <v>33</v>
      </c>
      <c r="Y89" s="19" t="s">
        <v>20</v>
      </c>
      <c r="Z89" s="19">
        <v>2</v>
      </c>
      <c r="AA89" s="19">
        <v>0</v>
      </c>
      <c r="AB89" s="19">
        <v>0</v>
      </c>
      <c r="AC89" s="19">
        <v>2</v>
      </c>
      <c r="AD89" s="19">
        <v>3</v>
      </c>
      <c r="AE89" s="19"/>
    </row>
    <row r="90" spans="2:31" x14ac:dyDescent="0.2">
      <c r="B90" s="27"/>
      <c r="C90" s="16"/>
      <c r="D90" s="15" t="s">
        <v>28</v>
      </c>
      <c r="E90" s="15"/>
      <c r="F90" s="15"/>
      <c r="G90" s="15"/>
      <c r="H90" s="15"/>
      <c r="I90" s="17"/>
      <c r="J90" s="18"/>
      <c r="K90" s="160"/>
      <c r="L90" s="27" t="s">
        <v>111</v>
      </c>
      <c r="M90" s="16"/>
      <c r="N90" s="15" t="s">
        <v>28</v>
      </c>
      <c r="O90" s="15"/>
      <c r="P90" s="15"/>
      <c r="Q90" s="15"/>
      <c r="R90" s="15"/>
      <c r="S90" s="17"/>
      <c r="T90" s="15"/>
      <c r="U90" s="9"/>
      <c r="V90" s="19" t="s">
        <v>119</v>
      </c>
      <c r="W90" s="20"/>
      <c r="X90" s="19" t="s">
        <v>33</v>
      </c>
      <c r="Y90" s="19" t="s">
        <v>20</v>
      </c>
      <c r="Z90" s="19">
        <v>2</v>
      </c>
      <c r="AA90" s="19">
        <v>0</v>
      </c>
      <c r="AB90" s="19">
        <v>0</v>
      </c>
      <c r="AC90" s="19">
        <v>2</v>
      </c>
      <c r="AD90" s="19">
        <v>3</v>
      </c>
      <c r="AE90" s="19"/>
    </row>
    <row r="91" spans="2:31" x14ac:dyDescent="0.2">
      <c r="B91" s="27"/>
      <c r="C91" s="16"/>
      <c r="D91" s="15" t="s">
        <v>28</v>
      </c>
      <c r="E91" s="15"/>
      <c r="F91" s="15"/>
      <c r="G91" s="15"/>
      <c r="H91" s="15"/>
      <c r="I91" s="17"/>
      <c r="J91" s="18"/>
      <c r="K91" s="160"/>
      <c r="L91" s="27" t="s">
        <v>112</v>
      </c>
      <c r="M91" s="16"/>
      <c r="N91" s="15" t="s">
        <v>28</v>
      </c>
      <c r="O91" s="15"/>
      <c r="P91" s="15"/>
      <c r="Q91" s="15"/>
      <c r="R91" s="15"/>
      <c r="S91" s="17"/>
      <c r="T91" s="15"/>
      <c r="U91" s="9"/>
      <c r="V91" s="19" t="s">
        <v>120</v>
      </c>
      <c r="W91" s="20"/>
      <c r="X91" s="19" t="s">
        <v>33</v>
      </c>
      <c r="Y91" s="19" t="s">
        <v>20</v>
      </c>
      <c r="Z91" s="19">
        <v>2</v>
      </c>
      <c r="AA91" s="19">
        <v>0</v>
      </c>
      <c r="AB91" s="19">
        <v>0</v>
      </c>
      <c r="AC91" s="19">
        <v>2</v>
      </c>
      <c r="AD91" s="19">
        <v>3</v>
      </c>
      <c r="AE91" s="19"/>
    </row>
    <row r="92" spans="2:31" x14ac:dyDescent="0.2">
      <c r="B92" s="27"/>
      <c r="C92" s="16"/>
      <c r="D92" s="15" t="s">
        <v>28</v>
      </c>
      <c r="E92" s="15"/>
      <c r="F92" s="15"/>
      <c r="G92" s="15"/>
      <c r="H92" s="15"/>
      <c r="I92" s="17"/>
      <c r="J92" s="18"/>
      <c r="K92" s="160"/>
      <c r="L92" s="27" t="s">
        <v>113</v>
      </c>
      <c r="M92" s="16"/>
      <c r="N92" s="15" t="s">
        <v>28</v>
      </c>
      <c r="O92" s="15"/>
      <c r="P92" s="15"/>
      <c r="Q92" s="15"/>
      <c r="R92" s="15"/>
      <c r="S92" s="17"/>
      <c r="T92" s="15"/>
      <c r="U92" s="9"/>
      <c r="V92" s="19" t="s">
        <v>121</v>
      </c>
      <c r="W92" s="20"/>
      <c r="X92" s="19" t="s">
        <v>33</v>
      </c>
      <c r="Y92" s="19" t="s">
        <v>20</v>
      </c>
      <c r="Z92" s="19">
        <v>2</v>
      </c>
      <c r="AA92" s="19">
        <v>0</v>
      </c>
      <c r="AB92" s="19">
        <v>0</v>
      </c>
      <c r="AC92" s="19">
        <v>2</v>
      </c>
      <c r="AD92" s="19">
        <v>3</v>
      </c>
      <c r="AE92" s="19"/>
    </row>
    <row r="93" spans="2:31" x14ac:dyDescent="0.2">
      <c r="B93" s="27"/>
      <c r="C93" s="16"/>
      <c r="D93" s="15" t="s">
        <v>28</v>
      </c>
      <c r="E93" s="15"/>
      <c r="F93" s="15"/>
      <c r="G93" s="15"/>
      <c r="H93" s="15"/>
      <c r="I93" s="17"/>
      <c r="J93" s="18"/>
      <c r="K93" s="160"/>
      <c r="L93" s="27" t="s">
        <v>114</v>
      </c>
      <c r="M93" s="16"/>
      <c r="N93" s="15" t="s">
        <v>28</v>
      </c>
      <c r="O93" s="15"/>
      <c r="P93" s="15"/>
      <c r="Q93" s="15"/>
      <c r="R93" s="15"/>
      <c r="S93" s="17"/>
      <c r="T93" s="15"/>
      <c r="U93" s="9"/>
      <c r="V93" s="19" t="s">
        <v>122</v>
      </c>
      <c r="W93" s="20"/>
      <c r="X93" s="19" t="s">
        <v>33</v>
      </c>
      <c r="Y93" s="19" t="s">
        <v>20</v>
      </c>
      <c r="Z93" s="19">
        <v>2</v>
      </c>
      <c r="AA93" s="19">
        <v>0</v>
      </c>
      <c r="AB93" s="19">
        <v>0</v>
      </c>
      <c r="AC93" s="19">
        <v>2</v>
      </c>
      <c r="AD93" s="19">
        <v>3</v>
      </c>
      <c r="AE93" s="19"/>
    </row>
    <row r="94" spans="2:31" ht="12" customHeight="1" x14ac:dyDescent="0.2">
      <c r="B94" s="164" t="s">
        <v>12</v>
      </c>
      <c r="C94" s="165"/>
      <c r="D94" s="165"/>
      <c r="E94" s="165"/>
      <c r="F94" s="165"/>
      <c r="G94" s="165"/>
      <c r="H94" s="165"/>
      <c r="I94" s="165"/>
      <c r="J94" s="166"/>
      <c r="K94" s="160"/>
      <c r="L94" s="167" t="s">
        <v>13</v>
      </c>
      <c r="M94" s="168"/>
      <c r="N94" s="168"/>
      <c r="O94" s="168"/>
      <c r="P94" s="168"/>
      <c r="Q94" s="168"/>
      <c r="R94" s="168"/>
      <c r="S94" s="168"/>
      <c r="T94" s="169"/>
      <c r="U94" s="9"/>
      <c r="V94" s="19" t="s">
        <v>123</v>
      </c>
      <c r="W94" s="20"/>
      <c r="X94" s="19" t="s">
        <v>33</v>
      </c>
      <c r="Y94" s="19" t="s">
        <v>20</v>
      </c>
      <c r="Z94" s="19">
        <v>2</v>
      </c>
      <c r="AA94" s="19">
        <v>0</v>
      </c>
      <c r="AB94" s="19">
        <v>0</v>
      </c>
      <c r="AC94" s="19">
        <v>2</v>
      </c>
      <c r="AD94" s="19">
        <v>3</v>
      </c>
      <c r="AE94" s="19"/>
    </row>
    <row r="95" spans="2:31" x14ac:dyDescent="0.2">
      <c r="B95" s="27" t="s">
        <v>125</v>
      </c>
      <c r="C95" s="7" t="s">
        <v>220</v>
      </c>
      <c r="D95" s="15" t="s">
        <v>28</v>
      </c>
      <c r="E95" s="15" t="s">
        <v>20</v>
      </c>
      <c r="F95" s="2">
        <v>2</v>
      </c>
      <c r="G95" s="2">
        <v>0</v>
      </c>
      <c r="H95" s="2">
        <v>0</v>
      </c>
      <c r="I95" s="78">
        <f t="shared" ref="I95:I97" si="12">F95+(G95+H95)/2</f>
        <v>2</v>
      </c>
      <c r="J95" s="2">
        <v>3</v>
      </c>
      <c r="K95" s="160"/>
      <c r="L95" s="27" t="s">
        <v>126</v>
      </c>
      <c r="M95" s="7" t="s">
        <v>238</v>
      </c>
      <c r="N95" s="15" t="s">
        <v>28</v>
      </c>
      <c r="O95" s="15" t="s">
        <v>20</v>
      </c>
      <c r="P95" s="15">
        <v>2</v>
      </c>
      <c r="Q95" s="15">
        <v>0</v>
      </c>
      <c r="R95" s="15">
        <v>0</v>
      </c>
      <c r="S95" s="17">
        <v>2</v>
      </c>
      <c r="T95" s="15">
        <v>3</v>
      </c>
      <c r="U95" s="9"/>
      <c r="V95" s="19" t="s">
        <v>124</v>
      </c>
      <c r="W95" s="20"/>
      <c r="X95" s="19" t="s">
        <v>33</v>
      </c>
      <c r="Y95" s="19" t="s">
        <v>20</v>
      </c>
      <c r="Z95" s="19">
        <v>2</v>
      </c>
      <c r="AA95" s="19">
        <v>0</v>
      </c>
      <c r="AB95" s="19">
        <v>0</v>
      </c>
      <c r="AC95" s="19">
        <v>2</v>
      </c>
      <c r="AD95" s="19">
        <v>3</v>
      </c>
      <c r="AE95" s="19"/>
    </row>
    <row r="96" spans="2:31" x14ac:dyDescent="0.2">
      <c r="B96" s="27" t="s">
        <v>127</v>
      </c>
      <c r="C96" s="7" t="s">
        <v>221</v>
      </c>
      <c r="D96" s="15" t="s">
        <v>28</v>
      </c>
      <c r="E96" s="15" t="s">
        <v>20</v>
      </c>
      <c r="F96" s="2">
        <v>2</v>
      </c>
      <c r="G96" s="2">
        <v>0</v>
      </c>
      <c r="H96" s="2">
        <v>0</v>
      </c>
      <c r="I96" s="78">
        <f t="shared" si="12"/>
        <v>2</v>
      </c>
      <c r="J96" s="2">
        <v>3</v>
      </c>
      <c r="K96" s="160"/>
      <c r="L96" s="27" t="s">
        <v>128</v>
      </c>
      <c r="M96" s="7" t="s">
        <v>239</v>
      </c>
      <c r="N96" s="15" t="s">
        <v>28</v>
      </c>
      <c r="O96" s="15" t="s">
        <v>20</v>
      </c>
      <c r="P96" s="15">
        <v>2</v>
      </c>
      <c r="Q96" s="15">
        <v>0</v>
      </c>
      <c r="R96" s="15">
        <v>0</v>
      </c>
      <c r="S96" s="17">
        <v>2</v>
      </c>
      <c r="T96" s="15">
        <v>3</v>
      </c>
      <c r="U96" s="9"/>
      <c r="V96" s="29"/>
      <c r="W96" s="30"/>
      <c r="X96" s="29"/>
      <c r="Y96" s="29"/>
      <c r="Z96" s="29"/>
      <c r="AA96" s="29"/>
      <c r="AB96" s="29"/>
      <c r="AC96" s="29"/>
      <c r="AD96" s="29"/>
      <c r="AE96" s="29"/>
    </row>
    <row r="97" spans="2:31" x14ac:dyDescent="0.2">
      <c r="B97" s="27" t="s">
        <v>129</v>
      </c>
      <c r="C97" s="7" t="s">
        <v>222</v>
      </c>
      <c r="D97" s="15" t="s">
        <v>28</v>
      </c>
      <c r="E97" s="15" t="s">
        <v>20</v>
      </c>
      <c r="F97" s="2">
        <v>2</v>
      </c>
      <c r="G97" s="2">
        <v>0</v>
      </c>
      <c r="H97" s="2">
        <v>0</v>
      </c>
      <c r="I97" s="78">
        <f t="shared" si="12"/>
        <v>2</v>
      </c>
      <c r="J97" s="2">
        <v>3</v>
      </c>
      <c r="K97" s="160"/>
      <c r="L97" s="27" t="s">
        <v>130</v>
      </c>
      <c r="M97" s="138" t="s">
        <v>240</v>
      </c>
      <c r="N97" s="15" t="s">
        <v>28</v>
      </c>
      <c r="O97" s="15" t="s">
        <v>20</v>
      </c>
      <c r="P97" s="15">
        <v>2</v>
      </c>
      <c r="Q97" s="15">
        <v>0</v>
      </c>
      <c r="R97" s="15">
        <v>0</v>
      </c>
      <c r="S97" s="17">
        <v>2</v>
      </c>
      <c r="T97" s="15">
        <v>3</v>
      </c>
      <c r="U97" s="9"/>
      <c r="V97" s="29"/>
      <c r="W97" s="30"/>
      <c r="X97" s="29"/>
      <c r="Y97" s="29"/>
      <c r="Z97" s="29"/>
      <c r="AA97" s="29"/>
      <c r="AB97" s="29"/>
      <c r="AC97" s="29"/>
      <c r="AD97" s="29"/>
      <c r="AE97" s="29"/>
    </row>
    <row r="98" spans="2:31" x14ac:dyDescent="0.2">
      <c r="B98" s="27" t="s">
        <v>131</v>
      </c>
      <c r="C98" s="16"/>
      <c r="D98" s="15" t="s">
        <v>28</v>
      </c>
      <c r="E98" s="15"/>
      <c r="F98" s="15"/>
      <c r="G98" s="15"/>
      <c r="H98" s="15"/>
      <c r="I98" s="17"/>
      <c r="J98" s="18"/>
      <c r="K98" s="160"/>
      <c r="L98" s="27" t="s">
        <v>132</v>
      </c>
      <c r="M98" s="7" t="s">
        <v>241</v>
      </c>
      <c r="N98" s="15" t="s">
        <v>28</v>
      </c>
      <c r="O98" s="15" t="s">
        <v>20</v>
      </c>
      <c r="P98" s="15">
        <v>2</v>
      </c>
      <c r="Q98" s="15">
        <v>0</v>
      </c>
      <c r="R98" s="15">
        <v>0</v>
      </c>
      <c r="S98" s="17">
        <v>2</v>
      </c>
      <c r="T98" s="15">
        <v>3</v>
      </c>
      <c r="U98" s="9"/>
      <c r="V98" s="29"/>
      <c r="W98" s="30"/>
      <c r="X98" s="29"/>
      <c r="Y98" s="29"/>
      <c r="Z98" s="29"/>
      <c r="AA98" s="29"/>
      <c r="AB98" s="29"/>
      <c r="AC98" s="29"/>
      <c r="AD98" s="29"/>
      <c r="AE98" s="29"/>
    </row>
    <row r="99" spans="2:31" x14ac:dyDescent="0.2">
      <c r="B99" s="27" t="s">
        <v>133</v>
      </c>
      <c r="C99" s="16"/>
      <c r="D99" s="15" t="s">
        <v>28</v>
      </c>
      <c r="E99" s="15"/>
      <c r="F99" s="15"/>
      <c r="G99" s="15"/>
      <c r="H99" s="15"/>
      <c r="I99" s="17"/>
      <c r="J99" s="18"/>
      <c r="K99" s="160"/>
      <c r="L99" s="27" t="s">
        <v>134</v>
      </c>
      <c r="M99" s="7" t="s">
        <v>242</v>
      </c>
      <c r="N99" s="15" t="s">
        <v>28</v>
      </c>
      <c r="O99" s="15" t="s">
        <v>20</v>
      </c>
      <c r="P99" s="15">
        <v>2</v>
      </c>
      <c r="Q99" s="15">
        <v>0</v>
      </c>
      <c r="R99" s="15">
        <v>0</v>
      </c>
      <c r="S99" s="17">
        <v>2</v>
      </c>
      <c r="T99" s="15">
        <v>3</v>
      </c>
      <c r="U99" s="9"/>
      <c r="V99" s="29"/>
      <c r="W99" s="30"/>
      <c r="X99" s="29"/>
      <c r="Y99" s="29"/>
      <c r="Z99" s="29"/>
      <c r="AA99" s="29"/>
      <c r="AB99" s="29"/>
      <c r="AC99" s="29"/>
      <c r="AD99" s="29"/>
      <c r="AE99" s="29"/>
    </row>
    <row r="100" spans="2:31" x14ac:dyDescent="0.2">
      <c r="B100" s="27" t="s">
        <v>135</v>
      </c>
      <c r="C100" s="16"/>
      <c r="D100" s="15" t="s">
        <v>28</v>
      </c>
      <c r="E100" s="15"/>
      <c r="F100" s="15"/>
      <c r="G100" s="15"/>
      <c r="H100" s="15"/>
      <c r="I100" s="17"/>
      <c r="J100" s="18"/>
      <c r="K100" s="160"/>
      <c r="L100" s="27" t="s">
        <v>136</v>
      </c>
      <c r="M100" s="7" t="s">
        <v>243</v>
      </c>
      <c r="N100" s="15" t="s">
        <v>28</v>
      </c>
      <c r="O100" s="15" t="s">
        <v>20</v>
      </c>
      <c r="P100" s="15">
        <v>2</v>
      </c>
      <c r="Q100" s="15">
        <v>0</v>
      </c>
      <c r="R100" s="15">
        <v>0</v>
      </c>
      <c r="S100" s="17">
        <v>2</v>
      </c>
      <c r="T100" s="15">
        <v>3</v>
      </c>
      <c r="U100" s="9"/>
      <c r="V100" s="21"/>
      <c r="W100" s="9"/>
      <c r="X100" s="9"/>
      <c r="Y100" s="9"/>
      <c r="Z100" s="9"/>
      <c r="AA100" s="9"/>
      <c r="AB100" s="9"/>
      <c r="AC100" s="9"/>
      <c r="AD100" s="9"/>
      <c r="AE100" s="9"/>
    </row>
    <row r="101" spans="2:31" x14ac:dyDescent="0.2">
      <c r="B101" s="27" t="s">
        <v>137</v>
      </c>
      <c r="C101" s="16"/>
      <c r="D101" s="15" t="s">
        <v>28</v>
      </c>
      <c r="E101" s="15"/>
      <c r="F101" s="15"/>
      <c r="G101" s="15"/>
      <c r="H101" s="15"/>
      <c r="I101" s="17"/>
      <c r="J101" s="18"/>
      <c r="K101" s="160"/>
      <c r="L101" s="27" t="s">
        <v>139</v>
      </c>
      <c r="M101" s="7" t="s">
        <v>244</v>
      </c>
      <c r="N101" s="15" t="s">
        <v>28</v>
      </c>
      <c r="O101" s="15" t="s">
        <v>20</v>
      </c>
      <c r="P101" s="15">
        <v>2</v>
      </c>
      <c r="Q101" s="15">
        <v>0</v>
      </c>
      <c r="R101" s="15">
        <v>0</v>
      </c>
      <c r="S101" s="17">
        <v>2</v>
      </c>
      <c r="T101" s="15">
        <v>3</v>
      </c>
      <c r="U101" s="9"/>
      <c r="V101" s="21"/>
      <c r="W101" s="9"/>
      <c r="X101" s="9"/>
      <c r="Y101" s="9"/>
      <c r="Z101" s="9"/>
      <c r="AA101" s="9"/>
      <c r="AB101" s="9"/>
      <c r="AC101" s="9"/>
      <c r="AD101" s="9"/>
      <c r="AE101" s="9"/>
    </row>
    <row r="102" spans="2:31" x14ac:dyDescent="0.2">
      <c r="B102" s="27" t="s">
        <v>138</v>
      </c>
      <c r="C102" s="16"/>
      <c r="D102" s="15" t="s">
        <v>28</v>
      </c>
      <c r="E102" s="15"/>
      <c r="F102" s="15"/>
      <c r="G102" s="15"/>
      <c r="H102" s="15"/>
      <c r="I102" s="17"/>
      <c r="J102" s="18"/>
      <c r="K102" s="160"/>
      <c r="L102" s="27" t="s">
        <v>140</v>
      </c>
      <c r="M102" s="16"/>
      <c r="N102" s="15" t="s">
        <v>28</v>
      </c>
      <c r="O102" s="15"/>
      <c r="P102" s="15"/>
      <c r="Q102" s="15"/>
      <c r="R102" s="15"/>
      <c r="S102" s="17"/>
      <c r="T102" s="15"/>
      <c r="U102" s="9"/>
      <c r="V102" s="21"/>
      <c r="W102" s="9"/>
      <c r="X102" s="9"/>
      <c r="Y102" s="9"/>
      <c r="Z102" s="9"/>
      <c r="AA102" s="9"/>
      <c r="AB102" s="9"/>
      <c r="AC102" s="9"/>
      <c r="AD102" s="9"/>
      <c r="AE102" s="9"/>
    </row>
    <row r="103" spans="2:31" ht="12" customHeight="1" x14ac:dyDescent="0.2">
      <c r="B103" s="164" t="s">
        <v>15</v>
      </c>
      <c r="C103" s="165"/>
      <c r="D103" s="165"/>
      <c r="E103" s="165"/>
      <c r="F103" s="165"/>
      <c r="G103" s="165"/>
      <c r="H103" s="165"/>
      <c r="I103" s="165"/>
      <c r="J103" s="166"/>
      <c r="K103" s="160"/>
      <c r="L103" s="167" t="s">
        <v>16</v>
      </c>
      <c r="M103" s="168"/>
      <c r="N103" s="168"/>
      <c r="O103" s="168"/>
      <c r="P103" s="168"/>
      <c r="Q103" s="168"/>
      <c r="R103" s="168"/>
      <c r="S103" s="168"/>
      <c r="T103" s="169"/>
      <c r="U103" s="9"/>
      <c r="V103" s="21"/>
      <c r="W103" s="9"/>
      <c r="X103" s="9"/>
      <c r="Y103" s="9"/>
      <c r="Z103" s="9"/>
      <c r="AA103" s="9"/>
      <c r="AB103" s="9"/>
      <c r="AC103" s="9"/>
      <c r="AD103" s="9"/>
      <c r="AE103" s="9"/>
    </row>
    <row r="104" spans="2:31" x14ac:dyDescent="0.2">
      <c r="B104" s="27" t="s">
        <v>141</v>
      </c>
      <c r="C104" s="7" t="s">
        <v>225</v>
      </c>
      <c r="D104" s="15" t="s">
        <v>28</v>
      </c>
      <c r="E104" s="15" t="s">
        <v>20</v>
      </c>
      <c r="F104" s="2">
        <v>2</v>
      </c>
      <c r="G104" s="2">
        <v>0</v>
      </c>
      <c r="H104" s="2">
        <v>0</v>
      </c>
      <c r="I104" s="78">
        <f t="shared" ref="I104" si="13">F104+(G104+H104)/2</f>
        <v>2</v>
      </c>
      <c r="J104" s="2">
        <v>3</v>
      </c>
      <c r="K104" s="160"/>
      <c r="L104" s="27" t="s">
        <v>147</v>
      </c>
      <c r="M104" s="7" t="s">
        <v>245</v>
      </c>
      <c r="N104" s="15" t="s">
        <v>28</v>
      </c>
      <c r="O104" s="15" t="s">
        <v>20</v>
      </c>
      <c r="P104" s="15">
        <v>2</v>
      </c>
      <c r="Q104" s="15">
        <v>0</v>
      </c>
      <c r="R104" s="15">
        <v>0</v>
      </c>
      <c r="S104" s="17">
        <v>2</v>
      </c>
      <c r="T104" s="15">
        <v>3</v>
      </c>
      <c r="U104" s="9"/>
      <c r="V104" s="21"/>
      <c r="W104" s="9"/>
      <c r="X104" s="9"/>
      <c r="Y104" s="9"/>
      <c r="Z104" s="9"/>
      <c r="AA104" s="9"/>
      <c r="AB104" s="9"/>
      <c r="AC104" s="9"/>
      <c r="AD104" s="9"/>
      <c r="AE104" s="9"/>
    </row>
    <row r="105" spans="2:31" x14ac:dyDescent="0.2">
      <c r="B105" s="27" t="s">
        <v>142</v>
      </c>
      <c r="C105" s="7" t="s">
        <v>226</v>
      </c>
      <c r="D105" s="15" t="s">
        <v>28</v>
      </c>
      <c r="E105" s="15" t="s">
        <v>20</v>
      </c>
      <c r="F105" s="2">
        <v>2</v>
      </c>
      <c r="G105" s="2">
        <v>0</v>
      </c>
      <c r="H105" s="2">
        <v>0</v>
      </c>
      <c r="I105" s="78">
        <f t="shared" ref="I105:I112" si="14">F105+(G105+H105)/2</f>
        <v>2</v>
      </c>
      <c r="J105" s="2">
        <v>3</v>
      </c>
      <c r="K105" s="160"/>
      <c r="L105" s="27" t="s">
        <v>148</v>
      </c>
      <c r="M105" s="7" t="s">
        <v>246</v>
      </c>
      <c r="N105" s="15" t="s">
        <v>28</v>
      </c>
      <c r="O105" s="15" t="s">
        <v>20</v>
      </c>
      <c r="P105" s="15">
        <v>2</v>
      </c>
      <c r="Q105" s="15">
        <v>0</v>
      </c>
      <c r="R105" s="15">
        <v>0</v>
      </c>
      <c r="S105" s="17">
        <v>2</v>
      </c>
      <c r="T105" s="15">
        <v>3</v>
      </c>
      <c r="U105" s="9"/>
      <c r="V105" s="21"/>
      <c r="W105" s="9"/>
      <c r="X105" s="9"/>
      <c r="Y105" s="9"/>
      <c r="Z105" s="9"/>
      <c r="AA105" s="9"/>
      <c r="AB105" s="9"/>
      <c r="AC105" s="9"/>
      <c r="AD105" s="9"/>
      <c r="AE105" s="9"/>
    </row>
    <row r="106" spans="2:31" x14ac:dyDescent="0.2">
      <c r="B106" s="27" t="s">
        <v>143</v>
      </c>
      <c r="C106" s="7" t="s">
        <v>227</v>
      </c>
      <c r="D106" s="15" t="s">
        <v>28</v>
      </c>
      <c r="E106" s="15" t="s">
        <v>20</v>
      </c>
      <c r="F106" s="2">
        <v>2</v>
      </c>
      <c r="G106" s="2">
        <v>0</v>
      </c>
      <c r="H106" s="2">
        <v>0</v>
      </c>
      <c r="I106" s="78">
        <f t="shared" si="14"/>
        <v>2</v>
      </c>
      <c r="J106" s="2">
        <v>3</v>
      </c>
      <c r="K106" s="160"/>
      <c r="L106" s="27" t="s">
        <v>149</v>
      </c>
      <c r="M106" s="7" t="s">
        <v>247</v>
      </c>
      <c r="N106" s="15" t="s">
        <v>28</v>
      </c>
      <c r="O106" s="15" t="s">
        <v>20</v>
      </c>
      <c r="P106" s="15">
        <v>2</v>
      </c>
      <c r="Q106" s="15">
        <v>0</v>
      </c>
      <c r="R106" s="15">
        <v>0</v>
      </c>
      <c r="S106" s="17">
        <v>2</v>
      </c>
      <c r="T106" s="15">
        <v>3</v>
      </c>
      <c r="U106" s="9"/>
      <c r="V106" s="21"/>
      <c r="W106" s="9"/>
      <c r="X106" s="9"/>
      <c r="Y106" s="9"/>
      <c r="Z106" s="9"/>
      <c r="AA106" s="9"/>
      <c r="AB106" s="9"/>
      <c r="AC106" s="9"/>
      <c r="AD106" s="9"/>
      <c r="AE106" s="9"/>
    </row>
    <row r="107" spans="2:31" x14ac:dyDescent="0.2">
      <c r="B107" s="27" t="s">
        <v>293</v>
      </c>
      <c r="C107" s="7" t="s">
        <v>294</v>
      </c>
      <c r="D107" s="15" t="s">
        <v>28</v>
      </c>
      <c r="E107" s="15" t="s">
        <v>20</v>
      </c>
      <c r="F107" s="2">
        <v>2</v>
      </c>
      <c r="G107" s="2">
        <v>0</v>
      </c>
      <c r="H107" s="2">
        <v>0</v>
      </c>
      <c r="I107" s="78">
        <f t="shared" si="14"/>
        <v>2</v>
      </c>
      <c r="J107" s="2">
        <v>3</v>
      </c>
      <c r="K107" s="160"/>
      <c r="L107" s="27" t="s">
        <v>150</v>
      </c>
      <c r="M107" s="7" t="s">
        <v>248</v>
      </c>
      <c r="N107" s="15" t="s">
        <v>28</v>
      </c>
      <c r="O107" s="15" t="s">
        <v>20</v>
      </c>
      <c r="P107" s="15">
        <v>2</v>
      </c>
      <c r="Q107" s="15">
        <v>0</v>
      </c>
      <c r="R107" s="15">
        <v>0</v>
      </c>
      <c r="S107" s="17">
        <v>2</v>
      </c>
      <c r="T107" s="15">
        <v>3</v>
      </c>
      <c r="U107" s="9"/>
      <c r="V107" s="21"/>
      <c r="W107" s="9"/>
      <c r="X107" s="9"/>
      <c r="Y107" s="9"/>
      <c r="Z107" s="9"/>
      <c r="AA107" s="9"/>
      <c r="AB107" s="9"/>
      <c r="AC107" s="9"/>
      <c r="AD107" s="9"/>
      <c r="AE107" s="9"/>
    </row>
    <row r="108" spans="2:31" x14ac:dyDescent="0.2">
      <c r="B108" s="27" t="s">
        <v>144</v>
      </c>
      <c r="C108" s="7"/>
      <c r="D108" s="15" t="s">
        <v>28</v>
      </c>
      <c r="E108" s="15" t="s">
        <v>20</v>
      </c>
      <c r="F108" s="2">
        <v>2</v>
      </c>
      <c r="G108" s="2">
        <v>0</v>
      </c>
      <c r="H108" s="2">
        <v>0</v>
      </c>
      <c r="I108" s="78">
        <f t="shared" si="14"/>
        <v>2</v>
      </c>
      <c r="J108" s="2">
        <v>3</v>
      </c>
      <c r="K108" s="160"/>
      <c r="L108" s="27" t="s">
        <v>151</v>
      </c>
      <c r="M108" s="7" t="s">
        <v>249</v>
      </c>
      <c r="N108" s="15" t="s">
        <v>28</v>
      </c>
      <c r="O108" s="15" t="s">
        <v>20</v>
      </c>
      <c r="P108" s="15">
        <v>2</v>
      </c>
      <c r="Q108" s="15">
        <v>0</v>
      </c>
      <c r="R108" s="15">
        <v>0</v>
      </c>
      <c r="S108" s="17">
        <v>2</v>
      </c>
      <c r="T108" s="15">
        <v>3</v>
      </c>
      <c r="U108" s="9"/>
      <c r="V108" s="21"/>
      <c r="W108" s="9"/>
      <c r="X108" s="9"/>
      <c r="Y108" s="9"/>
      <c r="Z108" s="9"/>
      <c r="AA108" s="9"/>
      <c r="AB108" s="9"/>
      <c r="AC108" s="9"/>
      <c r="AD108" s="9"/>
      <c r="AE108" s="9"/>
    </row>
    <row r="109" spans="2:31" x14ac:dyDescent="0.2">
      <c r="B109" s="27" t="s">
        <v>145</v>
      </c>
      <c r="C109" s="7"/>
      <c r="D109" s="15" t="s">
        <v>28</v>
      </c>
      <c r="E109" s="15" t="s">
        <v>20</v>
      </c>
      <c r="F109" s="2">
        <v>2</v>
      </c>
      <c r="G109" s="2">
        <v>0</v>
      </c>
      <c r="H109" s="2">
        <v>0</v>
      </c>
      <c r="I109" s="78">
        <f t="shared" si="14"/>
        <v>2</v>
      </c>
      <c r="J109" s="2">
        <v>3</v>
      </c>
      <c r="K109" s="160"/>
      <c r="L109" s="27" t="s">
        <v>152</v>
      </c>
      <c r="M109" s="7" t="s">
        <v>250</v>
      </c>
      <c r="N109" s="15" t="s">
        <v>28</v>
      </c>
      <c r="O109" s="15" t="s">
        <v>20</v>
      </c>
      <c r="P109" s="15">
        <v>2</v>
      </c>
      <c r="Q109" s="15">
        <v>0</v>
      </c>
      <c r="R109" s="15">
        <v>0</v>
      </c>
      <c r="S109" s="17">
        <v>2</v>
      </c>
      <c r="T109" s="15">
        <v>3</v>
      </c>
      <c r="U109" s="9"/>
      <c r="V109" s="21"/>
      <c r="W109" s="9"/>
      <c r="X109" s="9"/>
      <c r="Y109" s="9"/>
      <c r="Z109" s="9"/>
      <c r="AA109" s="9"/>
      <c r="AB109" s="9"/>
      <c r="AC109" s="9"/>
      <c r="AD109" s="9"/>
      <c r="AE109" s="9"/>
    </row>
    <row r="110" spans="2:31" x14ac:dyDescent="0.2">
      <c r="B110" s="27" t="s">
        <v>146</v>
      </c>
      <c r="C110" s="7"/>
      <c r="D110" s="15" t="s">
        <v>28</v>
      </c>
      <c r="E110" s="15" t="s">
        <v>20</v>
      </c>
      <c r="F110" s="2">
        <v>2</v>
      </c>
      <c r="G110" s="2">
        <v>0</v>
      </c>
      <c r="H110" s="2">
        <v>0</v>
      </c>
      <c r="I110" s="78">
        <f t="shared" si="14"/>
        <v>2</v>
      </c>
      <c r="J110" s="2">
        <v>3</v>
      </c>
      <c r="K110" s="160"/>
      <c r="L110" s="27" t="s">
        <v>153</v>
      </c>
      <c r="M110" s="7" t="s">
        <v>251</v>
      </c>
      <c r="N110" s="15" t="s">
        <v>28</v>
      </c>
      <c r="O110" s="15" t="s">
        <v>20</v>
      </c>
      <c r="P110" s="15">
        <v>2</v>
      </c>
      <c r="Q110" s="15">
        <v>0</v>
      </c>
      <c r="R110" s="15">
        <v>0</v>
      </c>
      <c r="S110" s="17">
        <v>2</v>
      </c>
      <c r="T110" s="15">
        <v>3</v>
      </c>
      <c r="U110" s="9"/>
      <c r="V110" s="21"/>
      <c r="W110" s="9"/>
      <c r="X110" s="9"/>
      <c r="Y110" s="9"/>
      <c r="Z110" s="9"/>
      <c r="AA110" s="9"/>
      <c r="AB110" s="9"/>
      <c r="AC110" s="9"/>
      <c r="AD110" s="9"/>
      <c r="AE110" s="9"/>
    </row>
    <row r="111" spans="2:31" x14ac:dyDescent="0.2">
      <c r="B111" s="27" t="s">
        <v>223</v>
      </c>
      <c r="C111" s="7"/>
      <c r="D111" s="15" t="s">
        <v>28</v>
      </c>
      <c r="E111" s="15" t="s">
        <v>20</v>
      </c>
      <c r="F111" s="2">
        <v>2</v>
      </c>
      <c r="G111" s="2">
        <v>0</v>
      </c>
      <c r="H111" s="2">
        <v>0</v>
      </c>
      <c r="I111" s="78">
        <f t="shared" si="14"/>
        <v>2</v>
      </c>
      <c r="J111" s="2">
        <v>3</v>
      </c>
      <c r="K111" s="160"/>
      <c r="L111" s="27" t="s">
        <v>232</v>
      </c>
      <c r="M111" s="7" t="s">
        <v>252</v>
      </c>
      <c r="N111" s="15" t="s">
        <v>28</v>
      </c>
      <c r="O111" s="15" t="s">
        <v>20</v>
      </c>
      <c r="P111" s="15">
        <v>2</v>
      </c>
      <c r="Q111" s="15">
        <v>0</v>
      </c>
      <c r="R111" s="15">
        <v>0</v>
      </c>
      <c r="S111" s="17">
        <v>2</v>
      </c>
      <c r="T111" s="15">
        <v>3</v>
      </c>
      <c r="U111" s="9"/>
      <c r="V111" s="21"/>
      <c r="W111" s="9"/>
      <c r="X111" s="9"/>
      <c r="Y111" s="9"/>
      <c r="Z111" s="9"/>
      <c r="AA111" s="9"/>
      <c r="AB111" s="9"/>
      <c r="AC111" s="9"/>
      <c r="AD111" s="9"/>
      <c r="AE111" s="9"/>
    </row>
    <row r="112" spans="2:31" x14ac:dyDescent="0.2">
      <c r="B112" s="27" t="s">
        <v>224</v>
      </c>
      <c r="C112" s="7"/>
      <c r="D112" s="15" t="s">
        <v>28</v>
      </c>
      <c r="E112" s="15" t="s">
        <v>20</v>
      </c>
      <c r="F112" s="2">
        <v>2</v>
      </c>
      <c r="G112" s="2">
        <v>0</v>
      </c>
      <c r="H112" s="2">
        <v>0</v>
      </c>
      <c r="I112" s="78">
        <f t="shared" si="14"/>
        <v>2</v>
      </c>
      <c r="J112" s="2">
        <v>3</v>
      </c>
      <c r="K112" s="160"/>
      <c r="L112" s="27" t="s">
        <v>233</v>
      </c>
      <c r="M112" s="7" t="s">
        <v>253</v>
      </c>
      <c r="N112" s="15" t="s">
        <v>28</v>
      </c>
      <c r="O112" s="15" t="s">
        <v>20</v>
      </c>
      <c r="P112" s="15">
        <v>2</v>
      </c>
      <c r="Q112" s="15">
        <v>0</v>
      </c>
      <c r="R112" s="15">
        <v>0</v>
      </c>
      <c r="S112" s="17">
        <v>2</v>
      </c>
      <c r="T112" s="15">
        <v>3</v>
      </c>
      <c r="U112" s="9"/>
      <c r="V112" s="21"/>
      <c r="W112" s="9"/>
      <c r="X112" s="9"/>
      <c r="Y112" s="9"/>
      <c r="Z112" s="9"/>
      <c r="AA112" s="9"/>
      <c r="AB112" s="9"/>
      <c r="AC112" s="9"/>
      <c r="AD112" s="9"/>
      <c r="AE112" s="9"/>
    </row>
    <row r="113" spans="2:31" ht="12" customHeight="1" x14ac:dyDescent="0.2">
      <c r="B113" s="164" t="s">
        <v>18</v>
      </c>
      <c r="C113" s="165"/>
      <c r="D113" s="165"/>
      <c r="E113" s="165"/>
      <c r="F113" s="165"/>
      <c r="G113" s="165"/>
      <c r="H113" s="165"/>
      <c r="I113" s="165"/>
      <c r="J113" s="166"/>
      <c r="K113" s="160"/>
      <c r="L113" s="167" t="s">
        <v>19</v>
      </c>
      <c r="M113" s="168"/>
      <c r="N113" s="168"/>
      <c r="O113" s="168"/>
      <c r="P113" s="168"/>
      <c r="Q113" s="168"/>
      <c r="R113" s="168"/>
      <c r="S113" s="168"/>
      <c r="T113" s="169"/>
      <c r="U113" s="9"/>
      <c r="V113" s="21"/>
      <c r="W113" s="9"/>
      <c r="X113" s="9"/>
      <c r="Y113" s="9"/>
      <c r="Z113" s="9"/>
      <c r="AA113" s="9"/>
      <c r="AB113" s="9"/>
      <c r="AC113" s="9"/>
      <c r="AD113" s="9"/>
      <c r="AE113" s="9"/>
    </row>
    <row r="114" spans="2:31" x14ac:dyDescent="0.2">
      <c r="B114" s="27" t="s">
        <v>154</v>
      </c>
      <c r="C114" s="7" t="s">
        <v>229</v>
      </c>
      <c r="D114" s="15" t="s">
        <v>28</v>
      </c>
      <c r="E114" s="15" t="s">
        <v>20</v>
      </c>
      <c r="F114" s="2">
        <v>2</v>
      </c>
      <c r="G114" s="2">
        <v>0</v>
      </c>
      <c r="H114" s="2">
        <v>0</v>
      </c>
      <c r="I114" s="78">
        <f t="shared" ref="I114:I116" si="15">F114+(G114+H114)/2</f>
        <v>2</v>
      </c>
      <c r="J114" s="2">
        <v>3</v>
      </c>
      <c r="K114" s="160"/>
      <c r="L114" s="27" t="s">
        <v>162</v>
      </c>
      <c r="M114" s="7" t="s">
        <v>257</v>
      </c>
      <c r="N114" s="15" t="s">
        <v>28</v>
      </c>
      <c r="O114" s="15" t="s">
        <v>20</v>
      </c>
      <c r="P114" s="15">
        <v>2</v>
      </c>
      <c r="Q114" s="15">
        <v>0</v>
      </c>
      <c r="R114" s="15">
        <v>0</v>
      </c>
      <c r="S114" s="17">
        <v>2</v>
      </c>
      <c r="T114" s="15">
        <v>3</v>
      </c>
      <c r="U114" s="9"/>
      <c r="V114" s="21"/>
      <c r="W114" s="9"/>
      <c r="X114" s="9"/>
      <c r="Y114" s="9"/>
      <c r="Z114" s="9"/>
      <c r="AA114" s="9"/>
      <c r="AB114" s="9"/>
      <c r="AC114" s="9"/>
      <c r="AD114" s="9"/>
      <c r="AE114" s="9"/>
    </row>
    <row r="115" spans="2:31" x14ac:dyDescent="0.2">
      <c r="B115" s="27" t="s">
        <v>155</v>
      </c>
      <c r="C115" s="7" t="s">
        <v>230</v>
      </c>
      <c r="D115" s="15" t="s">
        <v>28</v>
      </c>
      <c r="E115" s="15" t="s">
        <v>20</v>
      </c>
      <c r="F115" s="2">
        <v>2</v>
      </c>
      <c r="G115" s="2">
        <v>0</v>
      </c>
      <c r="H115" s="2">
        <v>0</v>
      </c>
      <c r="I115" s="78">
        <f t="shared" si="15"/>
        <v>2</v>
      </c>
      <c r="J115" s="2">
        <v>3</v>
      </c>
      <c r="K115" s="160"/>
      <c r="L115" s="27" t="s">
        <v>163</v>
      </c>
      <c r="M115" s="7" t="s">
        <v>258</v>
      </c>
      <c r="N115" s="15" t="s">
        <v>28</v>
      </c>
      <c r="O115" s="15" t="s">
        <v>20</v>
      </c>
      <c r="P115" s="15">
        <v>2</v>
      </c>
      <c r="Q115" s="15">
        <v>0</v>
      </c>
      <c r="R115" s="15">
        <v>0</v>
      </c>
      <c r="S115" s="17">
        <v>2</v>
      </c>
      <c r="T115" s="15">
        <v>3</v>
      </c>
      <c r="U115" s="9"/>
      <c r="V115" s="21"/>
      <c r="W115" s="9"/>
      <c r="X115" s="9"/>
      <c r="Y115" s="9"/>
      <c r="Z115" s="9"/>
      <c r="AA115" s="9"/>
      <c r="AB115" s="9"/>
      <c r="AC115" s="9"/>
      <c r="AD115" s="9"/>
      <c r="AE115" s="9"/>
    </row>
    <row r="116" spans="2:31" x14ac:dyDescent="0.2">
      <c r="B116" s="27" t="s">
        <v>156</v>
      </c>
      <c r="C116" s="7" t="s">
        <v>231</v>
      </c>
      <c r="D116" s="15" t="s">
        <v>28</v>
      </c>
      <c r="E116" s="15" t="s">
        <v>20</v>
      </c>
      <c r="F116" s="2">
        <v>2</v>
      </c>
      <c r="G116" s="2">
        <v>0</v>
      </c>
      <c r="H116" s="2">
        <v>0</v>
      </c>
      <c r="I116" s="78">
        <f t="shared" si="15"/>
        <v>2</v>
      </c>
      <c r="J116" s="2">
        <v>3</v>
      </c>
      <c r="K116" s="160"/>
      <c r="L116" s="27" t="s">
        <v>164</v>
      </c>
      <c r="M116" s="7" t="s">
        <v>259</v>
      </c>
      <c r="N116" s="15" t="s">
        <v>28</v>
      </c>
      <c r="O116" s="15" t="s">
        <v>20</v>
      </c>
      <c r="P116" s="15">
        <v>2</v>
      </c>
      <c r="Q116" s="15">
        <v>0</v>
      </c>
      <c r="R116" s="15">
        <v>0</v>
      </c>
      <c r="S116" s="17">
        <v>2</v>
      </c>
      <c r="T116" s="15">
        <v>3</v>
      </c>
      <c r="U116" s="9"/>
      <c r="V116" s="21"/>
      <c r="W116" s="9"/>
      <c r="X116" s="9"/>
      <c r="Y116" s="9"/>
      <c r="Z116" s="9"/>
      <c r="AA116" s="9"/>
      <c r="AB116" s="9"/>
      <c r="AC116" s="9"/>
      <c r="AD116" s="9"/>
      <c r="AE116" s="9"/>
    </row>
    <row r="117" spans="2:31" x14ac:dyDescent="0.2">
      <c r="B117" s="27" t="s">
        <v>157</v>
      </c>
      <c r="C117" s="7"/>
      <c r="D117" s="15" t="s">
        <v>28</v>
      </c>
      <c r="E117" s="15" t="s">
        <v>20</v>
      </c>
      <c r="F117" s="2">
        <v>2</v>
      </c>
      <c r="G117" s="2">
        <v>0</v>
      </c>
      <c r="H117" s="2">
        <v>0</v>
      </c>
      <c r="I117" s="78">
        <f>F117+(G117+H117)/2</f>
        <v>2</v>
      </c>
      <c r="J117" s="2">
        <v>3</v>
      </c>
      <c r="K117" s="160"/>
      <c r="L117" s="27" t="s">
        <v>165</v>
      </c>
      <c r="M117" s="7" t="s">
        <v>260</v>
      </c>
      <c r="N117" s="15" t="s">
        <v>28</v>
      </c>
      <c r="O117" s="15" t="s">
        <v>20</v>
      </c>
      <c r="P117" s="15">
        <v>2</v>
      </c>
      <c r="Q117" s="15">
        <v>0</v>
      </c>
      <c r="R117" s="15">
        <v>0</v>
      </c>
      <c r="S117" s="17">
        <v>2</v>
      </c>
      <c r="T117" s="15">
        <v>3</v>
      </c>
      <c r="U117" s="9"/>
      <c r="V117" s="21"/>
      <c r="W117" s="9"/>
      <c r="X117" s="9"/>
      <c r="Y117" s="9"/>
      <c r="Z117" s="9"/>
      <c r="AA117" s="9"/>
      <c r="AB117" s="9"/>
      <c r="AC117" s="9"/>
      <c r="AD117" s="9"/>
      <c r="AE117" s="9"/>
    </row>
    <row r="118" spans="2:31" x14ac:dyDescent="0.2">
      <c r="B118" s="27" t="s">
        <v>158</v>
      </c>
      <c r="C118" s="7"/>
      <c r="D118" s="15" t="s">
        <v>28</v>
      </c>
      <c r="E118" s="15" t="s">
        <v>20</v>
      </c>
      <c r="F118" s="2">
        <v>2</v>
      </c>
      <c r="G118" s="2">
        <v>0</v>
      </c>
      <c r="H118" s="2">
        <v>0</v>
      </c>
      <c r="I118" s="78">
        <f>F118+(G118+H118)/2</f>
        <v>2</v>
      </c>
      <c r="J118" s="2">
        <v>3</v>
      </c>
      <c r="K118" s="160"/>
      <c r="L118" s="27" t="s">
        <v>166</v>
      </c>
      <c r="M118" s="7" t="s">
        <v>262</v>
      </c>
      <c r="N118" s="15" t="s">
        <v>28</v>
      </c>
      <c r="O118" s="15" t="s">
        <v>20</v>
      </c>
      <c r="P118" s="15">
        <v>2</v>
      </c>
      <c r="Q118" s="15">
        <v>0</v>
      </c>
      <c r="R118" s="15">
        <v>0</v>
      </c>
      <c r="S118" s="17">
        <v>2</v>
      </c>
      <c r="T118" s="15">
        <v>3</v>
      </c>
      <c r="U118" s="9"/>
      <c r="V118" s="21"/>
      <c r="W118" s="9"/>
      <c r="X118" s="9"/>
      <c r="Y118" s="9"/>
      <c r="Z118" s="9"/>
      <c r="AA118" s="9"/>
      <c r="AB118" s="9"/>
      <c r="AC118" s="9"/>
      <c r="AD118" s="9"/>
      <c r="AE118" s="9"/>
    </row>
    <row r="119" spans="2:31" x14ac:dyDescent="0.2">
      <c r="B119" s="27" t="s">
        <v>159</v>
      </c>
      <c r="C119" s="7"/>
      <c r="D119" s="15" t="s">
        <v>28</v>
      </c>
      <c r="E119" s="15" t="s">
        <v>20</v>
      </c>
      <c r="F119" s="2">
        <v>2</v>
      </c>
      <c r="G119" s="2">
        <v>0</v>
      </c>
      <c r="H119" s="2">
        <v>0</v>
      </c>
      <c r="I119" s="78">
        <f>F119+(G119+H119)/2</f>
        <v>2</v>
      </c>
      <c r="J119" s="2">
        <v>3</v>
      </c>
      <c r="K119" s="160"/>
      <c r="L119" s="27" t="s">
        <v>167</v>
      </c>
      <c r="M119" s="7" t="s">
        <v>263</v>
      </c>
      <c r="N119" s="15" t="s">
        <v>28</v>
      </c>
      <c r="O119" s="15" t="s">
        <v>20</v>
      </c>
      <c r="P119" s="15">
        <v>2</v>
      </c>
      <c r="Q119" s="15">
        <v>0</v>
      </c>
      <c r="R119" s="15">
        <v>0</v>
      </c>
      <c r="S119" s="17">
        <v>2</v>
      </c>
      <c r="T119" s="15">
        <v>3</v>
      </c>
      <c r="U119" s="9"/>
      <c r="V119" s="21"/>
      <c r="W119" s="9"/>
      <c r="X119" s="9"/>
      <c r="Y119" s="9"/>
      <c r="Z119" s="9"/>
      <c r="AA119" s="9"/>
      <c r="AB119" s="9"/>
      <c r="AC119" s="9"/>
      <c r="AD119" s="9"/>
      <c r="AE119" s="9"/>
    </row>
    <row r="120" spans="2:31" x14ac:dyDescent="0.2">
      <c r="B120" s="27" t="s">
        <v>160</v>
      </c>
      <c r="C120" s="7"/>
      <c r="D120" s="15" t="s">
        <v>28</v>
      </c>
      <c r="E120" s="15" t="s">
        <v>20</v>
      </c>
      <c r="F120" s="2">
        <v>2</v>
      </c>
      <c r="G120" s="2">
        <v>0</v>
      </c>
      <c r="H120" s="2">
        <v>0</v>
      </c>
      <c r="I120" s="78">
        <f t="shared" ref="I120" si="16">F120+(G120+H120)/2</f>
        <v>2</v>
      </c>
      <c r="J120" s="2">
        <v>3</v>
      </c>
      <c r="K120" s="160"/>
      <c r="L120" s="27" t="s">
        <v>168</v>
      </c>
      <c r="M120" s="7" t="s">
        <v>264</v>
      </c>
      <c r="N120" s="15" t="s">
        <v>28</v>
      </c>
      <c r="O120" s="15" t="s">
        <v>20</v>
      </c>
      <c r="P120" s="15">
        <v>2</v>
      </c>
      <c r="Q120" s="15">
        <v>0</v>
      </c>
      <c r="R120" s="15">
        <v>0</v>
      </c>
      <c r="S120" s="17">
        <v>2</v>
      </c>
      <c r="T120" s="15">
        <v>3</v>
      </c>
      <c r="U120" s="9"/>
      <c r="V120" s="21"/>
      <c r="W120" s="9"/>
      <c r="X120" s="9"/>
      <c r="Y120" s="9"/>
      <c r="Z120" s="9"/>
      <c r="AA120" s="9"/>
      <c r="AB120" s="9"/>
      <c r="AC120" s="9"/>
      <c r="AD120" s="9"/>
      <c r="AE120" s="9"/>
    </row>
    <row r="121" spans="2:31" x14ac:dyDescent="0.2">
      <c r="B121" s="27" t="s">
        <v>161</v>
      </c>
      <c r="C121" s="116"/>
      <c r="D121" s="15" t="s">
        <v>28</v>
      </c>
      <c r="E121" s="15" t="s">
        <v>20</v>
      </c>
      <c r="F121" s="2">
        <v>2</v>
      </c>
      <c r="G121" s="2">
        <v>0</v>
      </c>
      <c r="H121" s="2">
        <v>0</v>
      </c>
      <c r="I121" s="78">
        <f>F121+(G121+H121)/2</f>
        <v>2</v>
      </c>
      <c r="J121" s="2">
        <v>3</v>
      </c>
      <c r="K121" s="160"/>
      <c r="L121" s="27" t="s">
        <v>169</v>
      </c>
      <c r="M121" s="7" t="s">
        <v>265</v>
      </c>
      <c r="N121" s="15" t="s">
        <v>28</v>
      </c>
      <c r="O121" s="15" t="s">
        <v>20</v>
      </c>
      <c r="P121" s="15">
        <v>2</v>
      </c>
      <c r="Q121" s="15">
        <v>0</v>
      </c>
      <c r="R121" s="15">
        <v>0</v>
      </c>
      <c r="S121" s="17">
        <v>2</v>
      </c>
      <c r="T121" s="15">
        <v>3</v>
      </c>
      <c r="U121" s="9"/>
      <c r="V121" s="21"/>
      <c r="W121" s="9"/>
      <c r="X121" s="9"/>
      <c r="Y121" s="9"/>
      <c r="Z121" s="9"/>
      <c r="AA121" s="9"/>
      <c r="AB121" s="9"/>
      <c r="AC121" s="9"/>
      <c r="AD121" s="9"/>
      <c r="AE121" s="9"/>
    </row>
    <row r="122" spans="2:31" x14ac:dyDescent="0.2">
      <c r="B122" s="27" t="s">
        <v>228</v>
      </c>
      <c r="C122" s="132"/>
      <c r="D122" s="132"/>
      <c r="E122" s="132"/>
      <c r="F122" s="132"/>
      <c r="G122" s="132"/>
      <c r="H122" s="132"/>
      <c r="I122" s="132"/>
      <c r="J122" s="132"/>
      <c r="K122" s="160"/>
      <c r="L122" s="27" t="s">
        <v>234</v>
      </c>
      <c r="M122" s="7" t="s">
        <v>266</v>
      </c>
      <c r="N122" s="15" t="s">
        <v>28</v>
      </c>
      <c r="O122" s="15" t="s">
        <v>20</v>
      </c>
      <c r="P122" s="15">
        <v>2</v>
      </c>
      <c r="Q122" s="15">
        <v>0</v>
      </c>
      <c r="R122" s="15">
        <v>0</v>
      </c>
      <c r="S122" s="17">
        <v>2</v>
      </c>
      <c r="T122" s="15">
        <v>3</v>
      </c>
      <c r="U122" s="9"/>
      <c r="V122" s="21"/>
      <c r="W122" s="9"/>
      <c r="X122" s="9"/>
      <c r="Y122" s="9"/>
      <c r="Z122" s="9"/>
      <c r="AA122" s="9"/>
      <c r="AB122" s="9"/>
      <c r="AC122" s="9"/>
      <c r="AD122" s="9"/>
      <c r="AE122" s="9"/>
    </row>
    <row r="123" spans="2:31" x14ac:dyDescent="0.2">
      <c r="L123" s="27" t="s">
        <v>254</v>
      </c>
      <c r="M123" s="7" t="s">
        <v>267</v>
      </c>
      <c r="N123" s="15" t="s">
        <v>28</v>
      </c>
      <c r="O123" s="15" t="s">
        <v>20</v>
      </c>
      <c r="P123" s="15">
        <v>2</v>
      </c>
      <c r="Q123" s="15">
        <v>0</v>
      </c>
      <c r="R123" s="15">
        <v>0</v>
      </c>
      <c r="S123" s="17">
        <v>2</v>
      </c>
      <c r="T123" s="15">
        <v>3</v>
      </c>
    </row>
    <row r="124" spans="2:31" x14ac:dyDescent="0.2">
      <c r="L124" s="27" t="s">
        <v>255</v>
      </c>
      <c r="M124" s="7" t="s">
        <v>268</v>
      </c>
      <c r="N124" s="15" t="s">
        <v>28</v>
      </c>
      <c r="O124" s="15" t="s">
        <v>20</v>
      </c>
      <c r="P124" s="15">
        <v>2</v>
      </c>
      <c r="Q124" s="15">
        <v>0</v>
      </c>
      <c r="R124" s="15">
        <v>0</v>
      </c>
      <c r="S124" s="17">
        <v>2</v>
      </c>
      <c r="T124" s="15">
        <v>3</v>
      </c>
    </row>
    <row r="125" spans="2:31" x14ac:dyDescent="0.2">
      <c r="L125" s="27" t="s">
        <v>256</v>
      </c>
      <c r="M125" s="116" t="s">
        <v>261</v>
      </c>
      <c r="N125" s="15" t="s">
        <v>28</v>
      </c>
      <c r="O125" s="15" t="s">
        <v>20</v>
      </c>
      <c r="P125" s="15">
        <v>2</v>
      </c>
      <c r="Q125" s="15">
        <v>0</v>
      </c>
      <c r="R125" s="15">
        <v>0</v>
      </c>
      <c r="S125" s="17">
        <v>2</v>
      </c>
      <c r="T125" s="15">
        <v>3</v>
      </c>
    </row>
    <row r="126" spans="2:31" x14ac:dyDescent="0.2">
      <c r="M126" s="76"/>
      <c r="N126" s="76"/>
      <c r="O126" s="76"/>
      <c r="P126" s="76"/>
      <c r="Q126" s="76"/>
      <c r="R126" s="76"/>
      <c r="S126" s="76"/>
      <c r="T126" s="76"/>
    </row>
  </sheetData>
  <mergeCells count="37">
    <mergeCell ref="B83:T83"/>
    <mergeCell ref="V83:AE84"/>
    <mergeCell ref="B84:J84"/>
    <mergeCell ref="K84:K122"/>
    <mergeCell ref="L84:T84"/>
    <mergeCell ref="B94:J94"/>
    <mergeCell ref="L94:T94"/>
    <mergeCell ref="B103:J103"/>
    <mergeCell ref="L103:T103"/>
    <mergeCell ref="B113:J113"/>
    <mergeCell ref="L113:T113"/>
    <mergeCell ref="D58:E58"/>
    <mergeCell ref="B62:T62"/>
    <mergeCell ref="B63:J63"/>
    <mergeCell ref="L63:T63"/>
    <mergeCell ref="D76:E76"/>
    <mergeCell ref="B44:J44"/>
    <mergeCell ref="L44:T44"/>
    <mergeCell ref="B6:C6"/>
    <mergeCell ref="E6:K6"/>
    <mergeCell ref="M6:R6"/>
    <mergeCell ref="S6:T6"/>
    <mergeCell ref="B7:T7"/>
    <mergeCell ref="B8:J8"/>
    <mergeCell ref="L8:T8"/>
    <mergeCell ref="B25:T25"/>
    <mergeCell ref="B26:J26"/>
    <mergeCell ref="L26:T26"/>
    <mergeCell ref="D39:E39"/>
    <mergeCell ref="B43:T43"/>
    <mergeCell ref="B1:T1"/>
    <mergeCell ref="B2:T2"/>
    <mergeCell ref="B3:T3"/>
    <mergeCell ref="B5:E5"/>
    <mergeCell ref="F5:G5"/>
    <mergeCell ref="H5:I5"/>
    <mergeCell ref="K5:T5"/>
  </mergeCells>
  <dataValidations count="2">
    <dataValidation type="list" allowBlank="1" showInputMessage="1" showErrorMessage="1" sqref="D65:D75 N65:N75 D28:D38 N28:N38 N86:N93 N104:N112 D95:D102 D104:D112 N95:N102 D86:D93 D10:D20 N10:N20 D46:D57 N46:N57 N114:N125 D114:D121">
      <formula1>$V$10:$V$14</formula1>
    </dataValidation>
    <dataValidation type="list" allowBlank="1" showInputMessage="1" showErrorMessage="1" sqref="O28:O38 E65:E75 O65:O75 E28:E38 E86:E93 O104:O112 O95:O102 O86:O93 E104:E112 E95:E102 E10:E20 O10:O20 E46:E57 O46:O57 O114:O125 E114:E121">
      <formula1>$W$10:$W$14</formula1>
    </dataValidation>
  </dataValidations>
  <pageMargins left="0.39374999999999999" right="0.23611111111111099" top="0.35416666666666702" bottom="0.15763888888888899" header="0.51180555555555496" footer="0.51180555555555496"/>
  <pageSetup paperSize="9" scale="61" firstPageNumber="0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Hukuk Programı</vt:lpstr>
      <vt:lpstr>'Hukuk Programı'!Yazdırma_Alanı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metinsaygili</dc:creator>
  <cp:lastModifiedBy>İsmail</cp:lastModifiedBy>
  <cp:lastPrinted>2021-09-23T09:59:22Z</cp:lastPrinted>
  <dcterms:created xsi:type="dcterms:W3CDTF">2021-06-05T06:56:15Z</dcterms:created>
  <dcterms:modified xsi:type="dcterms:W3CDTF">2021-09-23T11:04:44Z</dcterms:modified>
</cp:coreProperties>
</file>