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360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Yıl'!$A$1:$U$95</definedName>
  </definedNames>
  <calcPr calcId="162913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T117" i="2" l="1"/>
  <c r="T116" i="2"/>
  <c r="T115" i="2"/>
  <c r="T114" i="2"/>
  <c r="T113" i="2"/>
  <c r="T111" i="2"/>
  <c r="T110" i="2"/>
  <c r="T109" i="2"/>
  <c r="T108" i="2"/>
  <c r="T107" i="2"/>
  <c r="T106" i="2"/>
  <c r="T105" i="2"/>
  <c r="T104" i="2"/>
  <c r="I117" i="2"/>
  <c r="I116" i="2"/>
  <c r="I115" i="2"/>
  <c r="I114" i="2"/>
  <c r="I113" i="2"/>
  <c r="I111" i="2"/>
  <c r="I110" i="2"/>
  <c r="I109" i="2"/>
  <c r="I108" i="2"/>
  <c r="I107" i="2"/>
  <c r="I106" i="2"/>
  <c r="I105" i="2"/>
  <c r="I104" i="2"/>
  <c r="I120" i="2"/>
  <c r="I119" i="2"/>
  <c r="I118" i="2"/>
  <c r="T118" i="2"/>
  <c r="T119" i="2"/>
  <c r="T120" i="2"/>
  <c r="T34" i="2" l="1"/>
  <c r="I34" i="2"/>
  <c r="T44" i="2" l="1"/>
  <c r="I44" i="2"/>
  <c r="F26" i="2"/>
  <c r="T22" i="2"/>
  <c r="I22" i="2"/>
  <c r="U95" i="2" l="1"/>
  <c r="S95" i="2"/>
  <c r="R95" i="2"/>
  <c r="Q95" i="2"/>
  <c r="U94" i="2"/>
  <c r="S94" i="2"/>
  <c r="R94" i="2"/>
  <c r="Q94" i="2"/>
  <c r="U93" i="2"/>
  <c r="S93" i="2"/>
  <c r="R93" i="2"/>
  <c r="Q93" i="2"/>
  <c r="U92" i="2"/>
  <c r="S92" i="2"/>
  <c r="R92" i="2"/>
  <c r="Q92" i="2"/>
  <c r="J95" i="2"/>
  <c r="H95" i="2"/>
  <c r="G95" i="2"/>
  <c r="F95" i="2"/>
  <c r="J94" i="2"/>
  <c r="H94" i="2"/>
  <c r="G94" i="2"/>
  <c r="F94" i="2"/>
  <c r="J93" i="2"/>
  <c r="H93" i="2"/>
  <c r="G93" i="2"/>
  <c r="F93" i="2"/>
  <c r="J92" i="2"/>
  <c r="H92" i="2"/>
  <c r="G92" i="2"/>
  <c r="F92" i="2"/>
  <c r="Q72" i="2"/>
  <c r="Q71" i="2"/>
  <c r="R71" i="2"/>
  <c r="S71" i="2"/>
  <c r="Q70" i="2"/>
  <c r="U73" i="2"/>
  <c r="S73" i="2"/>
  <c r="R73" i="2"/>
  <c r="Q73" i="2"/>
  <c r="U72" i="2"/>
  <c r="S72" i="2"/>
  <c r="R72" i="2"/>
  <c r="U71" i="2"/>
  <c r="U70" i="2"/>
  <c r="S70" i="2"/>
  <c r="R70" i="2"/>
  <c r="J73" i="2"/>
  <c r="H73" i="2"/>
  <c r="G73" i="2"/>
  <c r="F73" i="2"/>
  <c r="F72" i="2"/>
  <c r="G72" i="2"/>
  <c r="H72" i="2"/>
  <c r="J72" i="2"/>
  <c r="J71" i="2"/>
  <c r="H71" i="2"/>
  <c r="G71" i="2"/>
  <c r="F71" i="2"/>
  <c r="F70" i="2"/>
  <c r="U51" i="2"/>
  <c r="S51" i="2"/>
  <c r="R51" i="2"/>
  <c r="Q51" i="2"/>
  <c r="U50" i="2"/>
  <c r="S50" i="2"/>
  <c r="R50" i="2"/>
  <c r="Q50" i="2"/>
  <c r="U49" i="2"/>
  <c r="T49" i="2"/>
  <c r="S49" i="2"/>
  <c r="R49" i="2"/>
  <c r="Q49" i="2"/>
  <c r="U48" i="2"/>
  <c r="S48" i="2"/>
  <c r="R48" i="2"/>
  <c r="Q48" i="2"/>
  <c r="J48" i="2"/>
  <c r="G48" i="2"/>
  <c r="H48" i="2"/>
  <c r="F48" i="2"/>
  <c r="U29" i="2"/>
  <c r="T29" i="2"/>
  <c r="S29" i="2"/>
  <c r="R29" i="2"/>
  <c r="Q29" i="2"/>
  <c r="U28" i="2"/>
  <c r="S28" i="2"/>
  <c r="R28" i="2"/>
  <c r="Q28" i="2"/>
  <c r="U27" i="2"/>
  <c r="T27" i="2"/>
  <c r="S27" i="2"/>
  <c r="R27" i="2"/>
  <c r="Q27" i="2"/>
  <c r="U26" i="2"/>
  <c r="S26" i="2"/>
  <c r="R26" i="2"/>
  <c r="Q26" i="2"/>
  <c r="J26" i="2"/>
  <c r="H26" i="2"/>
  <c r="G26" i="2"/>
  <c r="F27" i="2"/>
  <c r="I92" i="2" l="1"/>
  <c r="T70" i="2"/>
  <c r="T48" i="2"/>
  <c r="T92" i="2"/>
  <c r="T26" i="2"/>
  <c r="J51" i="2"/>
  <c r="H51" i="2"/>
  <c r="G51" i="2"/>
  <c r="F51" i="2"/>
  <c r="J50" i="2"/>
  <c r="H50" i="2"/>
  <c r="G50" i="2"/>
  <c r="F50" i="2"/>
  <c r="J49" i="2"/>
  <c r="I49" i="2"/>
  <c r="H49" i="2"/>
  <c r="G49" i="2"/>
  <c r="F49" i="2"/>
  <c r="I29" i="2"/>
  <c r="H29" i="2"/>
  <c r="G29" i="2"/>
  <c r="H28" i="2"/>
  <c r="G28" i="2"/>
  <c r="F28" i="2"/>
  <c r="F29" i="2"/>
  <c r="H27" i="2"/>
  <c r="G27" i="2"/>
  <c r="I27" i="2"/>
  <c r="J29" i="2"/>
  <c r="J28" i="2"/>
  <c r="J27" i="2"/>
  <c r="J70" i="2"/>
  <c r="G70" i="2"/>
  <c r="H70" i="2"/>
  <c r="T85" i="2"/>
  <c r="T86" i="2"/>
  <c r="T87" i="2"/>
  <c r="T88" i="2"/>
  <c r="T89" i="2"/>
  <c r="T90" i="2"/>
  <c r="T91" i="2"/>
  <c r="I85" i="2"/>
  <c r="I86" i="2"/>
  <c r="I87" i="2"/>
  <c r="I88" i="2"/>
  <c r="I89" i="2"/>
  <c r="I90" i="2"/>
  <c r="I91" i="2"/>
  <c r="T63" i="2"/>
  <c r="T64" i="2"/>
  <c r="T65" i="2"/>
  <c r="T66" i="2"/>
  <c r="T67" i="2"/>
  <c r="T68" i="2"/>
  <c r="T69" i="2"/>
  <c r="I63" i="2"/>
  <c r="I64" i="2"/>
  <c r="I65" i="2"/>
  <c r="I66" i="2"/>
  <c r="I67" i="2"/>
  <c r="I68" i="2"/>
  <c r="I69" i="2"/>
  <c r="T42" i="2"/>
  <c r="T43" i="2"/>
  <c r="T45" i="2"/>
  <c r="T46" i="2"/>
  <c r="T47" i="2"/>
  <c r="I42" i="2"/>
  <c r="I43" i="2"/>
  <c r="I45" i="2"/>
  <c r="I46" i="2"/>
  <c r="I47" i="2"/>
  <c r="T20" i="2"/>
  <c r="T21" i="2"/>
  <c r="T23" i="2"/>
  <c r="T24" i="2"/>
  <c r="T25" i="2"/>
  <c r="I20" i="2"/>
  <c r="I21" i="2"/>
  <c r="I23" i="2"/>
  <c r="I24" i="2"/>
  <c r="I25" i="2"/>
  <c r="I16" i="2" l="1"/>
  <c r="I33" i="2" l="1"/>
  <c r="I35" i="2"/>
  <c r="I36" i="2"/>
  <c r="I37" i="2"/>
  <c r="I38" i="2"/>
  <c r="I39" i="2"/>
  <c r="I40" i="2"/>
  <c r="I41" i="2"/>
  <c r="I51" i="2" s="1"/>
  <c r="T60" i="2"/>
  <c r="T33" i="2"/>
  <c r="T12" i="2"/>
  <c r="T11" i="2"/>
  <c r="T13" i="2"/>
  <c r="I12" i="2"/>
  <c r="I11" i="2"/>
  <c r="I13" i="2"/>
  <c r="T134" i="2"/>
  <c r="T133" i="2"/>
  <c r="T132" i="2"/>
  <c r="T131" i="2"/>
  <c r="T130" i="2"/>
  <c r="T129" i="2"/>
  <c r="T128" i="2"/>
  <c r="T127" i="2"/>
  <c r="I50" i="2" l="1"/>
  <c r="T84" i="2"/>
  <c r="T95" i="2" s="1"/>
  <c r="I84" i="2"/>
  <c r="I95" i="2" s="1"/>
  <c r="T83" i="2"/>
  <c r="I83" i="2"/>
  <c r="I93" i="2" s="1"/>
  <c r="T82" i="2"/>
  <c r="T94" i="2" s="1"/>
  <c r="I82" i="2"/>
  <c r="I94" i="2" s="1"/>
  <c r="T81" i="2"/>
  <c r="I81" i="2"/>
  <c r="T80" i="2"/>
  <c r="I80" i="2"/>
  <c r="T79" i="2"/>
  <c r="I79" i="2"/>
  <c r="T78" i="2"/>
  <c r="I78" i="2"/>
  <c r="T77" i="2"/>
  <c r="I77" i="2"/>
  <c r="T62" i="2"/>
  <c r="T73" i="2" s="1"/>
  <c r="I62" i="2"/>
  <c r="I73" i="2" s="1"/>
  <c r="T61" i="2"/>
  <c r="I61" i="2"/>
  <c r="I60" i="2"/>
  <c r="T59" i="2"/>
  <c r="I59" i="2"/>
  <c r="T58" i="2"/>
  <c r="I58" i="2"/>
  <c r="T57" i="2"/>
  <c r="I57" i="2"/>
  <c r="T56" i="2"/>
  <c r="I56" i="2"/>
  <c r="T55" i="2"/>
  <c r="I55" i="2"/>
  <c r="T41" i="2"/>
  <c r="T51" i="2" s="1"/>
  <c r="T40" i="2"/>
  <c r="T39" i="2"/>
  <c r="T38" i="2"/>
  <c r="T37" i="2"/>
  <c r="T36" i="2"/>
  <c r="T35" i="2"/>
  <c r="T19" i="2"/>
  <c r="T28" i="2" s="1"/>
  <c r="I19" i="2"/>
  <c r="I28" i="2" s="1"/>
  <c r="T18" i="2"/>
  <c r="I18" i="2"/>
  <c r="T17" i="2"/>
  <c r="I17" i="2"/>
  <c r="T16" i="2"/>
  <c r="T15" i="2"/>
  <c r="I15" i="2"/>
  <c r="T14" i="2"/>
  <c r="I14" i="2"/>
  <c r="T72" i="2" l="1"/>
  <c r="T71" i="2"/>
  <c r="I72" i="2"/>
  <c r="I71" i="2"/>
  <c r="T93" i="2"/>
  <c r="T50" i="2"/>
  <c r="I70" i="2"/>
  <c r="I48" i="2"/>
  <c r="J6" i="2"/>
  <c r="T7" i="2" s="1"/>
  <c r="I26" i="2"/>
  <c r="D7" i="2"/>
  <c r="L7" i="2" l="1"/>
  <c r="F6" i="2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<sst xmlns="http://schemas.openxmlformats.org/spreadsheetml/2006/main" count="808" uniqueCount="415">
  <si>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</si>
  <si>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</si>
  <si>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</si>
  <si>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</si>
  <si>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</si>
  <si>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</si>
  <si>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</si>
  <si>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</si>
  <si>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</si>
  <si>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</si>
  <si>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</si>
  <si>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</si>
  <si>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</si>
  <si>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</si>
  <si>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</si>
  <si>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</si>
  <si>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</si>
  <si>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</si>
  <si>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</si>
  <si>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</si>
  <si>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</si>
  <si>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</si>
  <si>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</si>
  <si>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</si>
  <si>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</si>
  <si>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</si>
  <si>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</si>
  <si>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</si>
  <si>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</si>
  <si>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</si>
  <si>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</si>
  <si>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</si>
  <si>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</si>
  <si>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</si>
  <si>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</si>
  <si>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</si>
  <si>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</si>
  <si>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</si>
  <si>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</si>
  <si>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1</t>
  </si>
  <si>
    <t>Üniversite Seçmeli Ders 2</t>
  </si>
  <si>
    <t>3. SINIF</t>
  </si>
  <si>
    <t>5. YARIYIL</t>
  </si>
  <si>
    <t>6. YARIYIL</t>
  </si>
  <si>
    <t>Üniversite Seçmeli Ders 3</t>
  </si>
  <si>
    <t>Üniversite Seçmeli Ders 4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</si>
  <si>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</si>
  <si>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</si>
  <si>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</si>
  <si>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</si>
  <si>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</si>
  <si>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</si>
  <si>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</si>
  <si>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</si>
  <si>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</si>
  <si>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</si>
  <si>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</si>
  <si>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</si>
  <si>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</si>
  <si>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</si>
  <si>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</si>
  <si>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</si>
  <si>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</si>
  <si>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</si>
  <si>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</si>
  <si>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</si>
  <si>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</si>
  <si>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</si>
  <si>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</si>
  <si>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</si>
  <si>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</si>
  <si>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</si>
  <si>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</si>
  <si>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</si>
  <si>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</si>
  <si>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</si>
  <si>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</si>
  <si>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</si>
  <si>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</si>
  <si>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</si>
  <si>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</si>
  <si>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</si>
  <si>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</si>
  <si>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</si>
  <si>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Foreign Language I</t>
  </si>
  <si>
    <t>Foreign Language II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</si>
  <si>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</si>
  <si>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</si>
  <si>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</si>
  <si>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</si>
  <si>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</si>
  <si>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</si>
  <si>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</si>
  <si>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</si>
  <si>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</si>
  <si>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YDZ101</t>
  </si>
  <si>
    <t>YDZ102</t>
  </si>
  <si>
    <t>AIT101</t>
  </si>
  <si>
    <t>AIT102</t>
  </si>
  <si>
    <t>ILH 101</t>
  </si>
  <si>
    <t>Kur'an Okuma ve Tecvit I</t>
  </si>
  <si>
    <t>ILH 103</t>
  </si>
  <si>
    <t>İslam İnanç Esasları</t>
  </si>
  <si>
    <t>ILH 105</t>
  </si>
  <si>
    <t>Tefsir Tarihi ve Usulü I</t>
  </si>
  <si>
    <t>ILH 107</t>
  </si>
  <si>
    <t>Hadis Tarihi ve Usulü I</t>
  </si>
  <si>
    <t>ILH 109</t>
  </si>
  <si>
    <t>Siyer</t>
  </si>
  <si>
    <t>ILH 111</t>
  </si>
  <si>
    <t>Osmanlı Türkçesi</t>
  </si>
  <si>
    <t>ILH 113</t>
  </si>
  <si>
    <t>Mantık</t>
  </si>
  <si>
    <t>ILH 115</t>
  </si>
  <si>
    <t>Arapça Klasik Metin Tahlilleri I</t>
  </si>
  <si>
    <t>ILH 117</t>
  </si>
  <si>
    <t>Farsça</t>
  </si>
  <si>
    <t>ILH 119</t>
  </si>
  <si>
    <t>İslam Hukukuna Giriş</t>
  </si>
  <si>
    <t>ILH 121</t>
  </si>
  <si>
    <t>Eğitime Giriş</t>
  </si>
  <si>
    <t>ILH 102</t>
  </si>
  <si>
    <t>Kur'an Okuma ve Tecvit II</t>
  </si>
  <si>
    <t>ILH 104</t>
  </si>
  <si>
    <t>İslam İbadet Esasları</t>
  </si>
  <si>
    <t>ILH 106</t>
  </si>
  <si>
    <t>Tefsir Tarihi ve Usulü II</t>
  </si>
  <si>
    <t>ILH 108</t>
  </si>
  <si>
    <t>Hadis Tarihi ve Usulü II</t>
  </si>
  <si>
    <t>ILH 110</t>
  </si>
  <si>
    <t>Türk Din Musikisi</t>
  </si>
  <si>
    <t>ILH 112</t>
  </si>
  <si>
    <t>İslam Tarihi I</t>
  </si>
  <si>
    <t>ILH 114</t>
  </si>
  <si>
    <t>Türk İslam Sanatları Tarihi</t>
  </si>
  <si>
    <t>ILH 116</t>
  </si>
  <si>
    <t>Arapça Klasik Metin Tahlilleri II</t>
  </si>
  <si>
    <t>ILH 118</t>
  </si>
  <si>
    <t>Öğretim İlke ve Yöntemleri</t>
  </si>
  <si>
    <t>ILH 201</t>
  </si>
  <si>
    <t>Kur'an Okuma ve Tecvit III</t>
  </si>
  <si>
    <t>ILH 203</t>
  </si>
  <si>
    <t>Tefsir I</t>
  </si>
  <si>
    <t>ILH 205</t>
  </si>
  <si>
    <t>Hadis I</t>
  </si>
  <si>
    <t>ILH 207</t>
  </si>
  <si>
    <t>İslam Hukuk Usulü I</t>
  </si>
  <si>
    <t>ILH 209</t>
  </si>
  <si>
    <t>İslam Ahlak Esasları ve Felsefesi</t>
  </si>
  <si>
    <t>ILH 211</t>
  </si>
  <si>
    <t>Din Sosyolojisi</t>
  </si>
  <si>
    <t>ILH 213</t>
  </si>
  <si>
    <t>İslam Tarihi II</t>
  </si>
  <si>
    <t>ILH 215</t>
  </si>
  <si>
    <t xml:space="preserve">Felsefe Tarihi </t>
  </si>
  <si>
    <t>ILH 217</t>
  </si>
  <si>
    <t>Eğitim Psikolojisi</t>
  </si>
  <si>
    <t>ILH 202</t>
  </si>
  <si>
    <t>Kur'an Okuma ve Tecvit IV</t>
  </si>
  <si>
    <t>ILH 204</t>
  </si>
  <si>
    <t>Arap Dili ve Belagatı</t>
  </si>
  <si>
    <t>ILH 206</t>
  </si>
  <si>
    <t>İslam Hukuk Usulü II</t>
  </si>
  <si>
    <t>ILH 208</t>
  </si>
  <si>
    <t>Kelam Tarihi</t>
  </si>
  <si>
    <t>ILH 210</t>
  </si>
  <si>
    <t>Din Eğitimi</t>
  </si>
  <si>
    <t>ILH 212</t>
  </si>
  <si>
    <t>İslam Medeniyeti Tarihi</t>
  </si>
  <si>
    <t>ILH 214</t>
  </si>
  <si>
    <t>Türk İslam Edebiyatı</t>
  </si>
  <si>
    <t>ILH 216</t>
  </si>
  <si>
    <t>Din Psikolojisi</t>
  </si>
  <si>
    <t>ILH 218</t>
  </si>
  <si>
    <t>Hadis II</t>
  </si>
  <si>
    <t>ILH 220</t>
  </si>
  <si>
    <t>Tefsir II</t>
  </si>
  <si>
    <t>ILH 222</t>
  </si>
  <si>
    <t>Eğitimde Ölçme ve Değerlendirme</t>
  </si>
  <si>
    <t>ILH 301</t>
  </si>
  <si>
    <t>İslam Hukuku I</t>
  </si>
  <si>
    <t>ILH 303</t>
  </si>
  <si>
    <t>Sistematik Kelam I</t>
  </si>
  <si>
    <t>ILH 305</t>
  </si>
  <si>
    <t>Tasavvuf I</t>
  </si>
  <si>
    <t>ILH 307</t>
  </si>
  <si>
    <t>İslam Felsefesi Tarihi I</t>
  </si>
  <si>
    <t>ILH 309</t>
  </si>
  <si>
    <t>Kur'an Okuma ve tecvit V</t>
  </si>
  <si>
    <t>ILH 311</t>
  </si>
  <si>
    <t>Tefsir III</t>
  </si>
  <si>
    <t>ILH 313</t>
  </si>
  <si>
    <t>Öğretim Teknolojileri</t>
  </si>
  <si>
    <t>ILH 302</t>
  </si>
  <si>
    <t>İslam Hukuku II</t>
  </si>
  <si>
    <t>ILH 304</t>
  </si>
  <si>
    <t>Sistematik Kelam II</t>
  </si>
  <si>
    <t>ILH 306</t>
  </si>
  <si>
    <t>Tasavvuf II</t>
  </si>
  <si>
    <t>ILH 308</t>
  </si>
  <si>
    <t>Kur'an Okuma ve Tecvit VI</t>
  </si>
  <si>
    <t>ILH 310</t>
  </si>
  <si>
    <t>Tefsir IV</t>
  </si>
  <si>
    <t>ILH 312</t>
  </si>
  <si>
    <t>İslam Felsefesi Tarihi II</t>
  </si>
  <si>
    <t>ILH 314</t>
  </si>
  <si>
    <t>Sınıf Yönetimi</t>
  </si>
  <si>
    <t>ILH 316</t>
  </si>
  <si>
    <t>Rehberlik ve Özel Eğitim</t>
  </si>
  <si>
    <t>ILH 401</t>
  </si>
  <si>
    <t>Dinler Tarihi I</t>
  </si>
  <si>
    <t>ILH 403</t>
  </si>
  <si>
    <t>Kur'an Okuma ve Tecvit VII</t>
  </si>
  <si>
    <t>ILH 405</t>
  </si>
  <si>
    <t xml:space="preserve">İslam Mezhepleri Tarihi </t>
  </si>
  <si>
    <t>ILH 407</t>
  </si>
  <si>
    <t>Hadis III</t>
  </si>
  <si>
    <t>ILH 409</t>
  </si>
  <si>
    <t>İslam Hukuku III</t>
  </si>
  <si>
    <t>ILH 411</t>
  </si>
  <si>
    <t>Özel Öğretim Yöntemleri</t>
  </si>
  <si>
    <t>ILH 413</t>
  </si>
  <si>
    <t>Öğretmenlik Uygulaması I</t>
  </si>
  <si>
    <t>ILH 402</t>
  </si>
  <si>
    <t>Din Felsefesi</t>
  </si>
  <si>
    <t>ILH 404</t>
  </si>
  <si>
    <t>Dinler Tarihi II</t>
  </si>
  <si>
    <t>ILH 406</t>
  </si>
  <si>
    <t>Kur'an Okuma ve Tecvit VIII</t>
  </si>
  <si>
    <t>ILH 408</t>
  </si>
  <si>
    <t>Hadis IV</t>
  </si>
  <si>
    <t>ILH 410</t>
  </si>
  <si>
    <t>Öğretmenlik Uygulaması II</t>
  </si>
  <si>
    <t>Qur'an Recitation and Tajwid I</t>
  </si>
  <si>
    <t>Principles of Islamic Faith</t>
  </si>
  <si>
    <t>Tafsir History and Method I </t>
  </si>
  <si>
    <t>The History and Methodology of Hadith I</t>
  </si>
  <si>
    <t>Life of Prophet Muhammad</t>
  </si>
  <si>
    <t>Ottoman Turkish</t>
  </si>
  <si>
    <t>Logic</t>
  </si>
  <si>
    <t>Arabic classical text analysis</t>
  </si>
  <si>
    <t>Persian</t>
  </si>
  <si>
    <t>Introduction to Islamic Law</t>
  </si>
  <si>
    <t>Introduction to Education</t>
  </si>
  <si>
    <t>Qur'an Recitation and Tajwid II</t>
  </si>
  <si>
    <t>Tafsir History and Method II</t>
  </si>
  <si>
    <t>The History and Methodology of Hadith II</t>
  </si>
  <si>
    <t>Turkish Religious Music</t>
  </si>
  <si>
    <t>History of Islam I</t>
  </si>
  <si>
    <t>History of Turk-Islam Arts</t>
  </si>
  <si>
    <t>Training Principles and Methods</t>
  </si>
  <si>
    <t>Qur'an Recitation and Tajwid III</t>
  </si>
  <si>
    <t>Tafsir I</t>
  </si>
  <si>
    <t>Hadith I</t>
  </si>
  <si>
    <t>Methodology of Islamic Jurisprudence I</t>
  </si>
  <si>
    <t>Islamic Moral Principles and Philosophy</t>
  </si>
  <si>
    <t>Sociology of Religion</t>
  </si>
  <si>
    <t>History of Islam II</t>
  </si>
  <si>
    <t>History of Philosophy</t>
  </si>
  <si>
    <t>Educational Psychology</t>
  </si>
  <si>
    <t>Qur'an Recitation and Tajwid IV</t>
  </si>
  <si>
    <t xml:space="preserve">Arabic Rhetoric </t>
  </si>
  <si>
    <t>Methodology of Islamic Jurisprudence II</t>
  </si>
  <si>
    <t>History of Kalam</t>
  </si>
  <si>
    <t>Religious Education</t>
  </si>
  <si>
    <t>History of Islamic Civilization</t>
  </si>
  <si>
    <t>Turkish-Islam Literature</t>
  </si>
  <si>
    <t>The Psychology of Religion</t>
  </si>
  <si>
    <t>Hadith II</t>
  </si>
  <si>
    <t>Tafsir II</t>
  </si>
  <si>
    <t>Assessment and Evaluation in Education</t>
  </si>
  <si>
    <t>Islamic Law I</t>
  </si>
  <si>
    <t>Systematic Kalam I</t>
  </si>
  <si>
    <t>Sufism I</t>
  </si>
  <si>
    <t>History of Islamic Philosophy I</t>
  </si>
  <si>
    <t>Qur'an Recitation and Tajwid V</t>
  </si>
  <si>
    <t>Tafsir III</t>
  </si>
  <si>
    <t>İnstructional Technologies</t>
  </si>
  <si>
    <t>Islamic Law II</t>
  </si>
  <si>
    <t>Systematic Kalam II</t>
  </si>
  <si>
    <t>Sufism II</t>
  </si>
  <si>
    <t>Qur'an Recitation and Tajwid VI</t>
  </si>
  <si>
    <t>Tafsir IV</t>
  </si>
  <si>
    <t>History of Islamic Philosophy II</t>
  </si>
  <si>
    <t>Classroom Management</t>
  </si>
  <si>
    <t>Guidance and Special Education</t>
  </si>
  <si>
    <t>History of Religions I</t>
  </si>
  <si>
    <t>Qur'an Recitation and Tajwid VII</t>
  </si>
  <si>
    <t>History of Islamic Sects</t>
  </si>
  <si>
    <t>Hadith III</t>
  </si>
  <si>
    <t>Islamic Law III</t>
  </si>
  <si>
    <t>Special Teaching Methods</t>
  </si>
  <si>
    <t>Teaching Practice I</t>
  </si>
  <si>
    <t xml:space="preserve">Philosophy of Religion </t>
  </si>
  <si>
    <t>History of Religions II</t>
  </si>
  <si>
    <t>Qur'an Recitation and Tajwid VIII</t>
  </si>
  <si>
    <t>Hadith IV</t>
  </si>
  <si>
    <t>Teaching Practice II</t>
  </si>
  <si>
    <t>Kur'an'ın Ana Konuları</t>
  </si>
  <si>
    <t>Günümüz Kelam Problemleri</t>
  </si>
  <si>
    <t>Hadis Anlama Yöntemleri</t>
  </si>
  <si>
    <t>Türk Tasavvuf Edebiyatı</t>
  </si>
  <si>
    <t>Din Hizmetlerinde Rehberlik ve İletişim</t>
  </si>
  <si>
    <t>Alevilik ve Bektaşilik</t>
  </si>
  <si>
    <t>Günümüz Tefsir Problemleri</t>
  </si>
  <si>
    <t>Günümüz İslâm Dünyasında Dini Akımlar</t>
  </si>
  <si>
    <t>Fıkıh Metinleri</t>
  </si>
  <si>
    <t>Türk Düşünce Tarihi</t>
  </si>
  <si>
    <t>Günümüz İslam Ülkeleri</t>
  </si>
  <si>
    <t>Din Felsefesinin Çağdaş Problemleri</t>
  </si>
  <si>
    <t>Hadis Tenkidi</t>
  </si>
  <si>
    <t>Günümüz Felsefe Akımları</t>
  </si>
  <si>
    <t>Düşünme Kültürü</t>
  </si>
  <si>
    <t>Kelamda Yeni Tetkikler</t>
  </si>
  <si>
    <t>Günümüz Fıkıh Problemleri</t>
  </si>
  <si>
    <t>Kur'an ve Oryantalizm</t>
  </si>
  <si>
    <t>Toplumsal Değişme ve Din</t>
  </si>
  <si>
    <t>Kur'an'da Bilgi ve Düşünme</t>
  </si>
  <si>
    <t>Farsça Edebi Metinler</t>
  </si>
  <si>
    <t>Kur'an'ın Belagati ve İcazı</t>
  </si>
  <si>
    <t>Peygamberler ve Peygamberimiz</t>
  </si>
  <si>
    <t>Güncel Kelam Problemleri</t>
  </si>
  <si>
    <t>Türkiye'de İslami Hareketler</t>
  </si>
  <si>
    <t>Hadis Problemleri</t>
  </si>
  <si>
    <t>Günümüz Tasavvuf Problemleri</t>
  </si>
  <si>
    <t>Yeni Dini Hareketler</t>
  </si>
  <si>
    <t>Birey ve Toplum Psikolojisi</t>
  </si>
  <si>
    <t>İslam Yayılış Tarihine Giriş</t>
  </si>
  <si>
    <t>Ahlak Felsefesi</t>
  </si>
  <si>
    <t>Yapay Zekâ ve Din</t>
  </si>
  <si>
    <t>Medya ve Din</t>
  </si>
  <si>
    <t>Din Hizmetlerinde Hitabet ve İletişim Becerileri</t>
  </si>
  <si>
    <t>İnsan Hakları</t>
  </si>
  <si>
    <t>Main Topics of the Quran </t>
  </si>
  <si>
    <t>Today's Problems of Tafsir</t>
  </si>
  <si>
    <t>Contemporary Kalam Problems</t>
  </si>
  <si>
    <t>Comtemporary Religious Trends in Islamic World</t>
  </si>
  <si>
    <t>Thinking Culture</t>
  </si>
  <si>
    <t>Rhetoric and Miracle of the Qur'an</t>
  </si>
  <si>
    <t>Prophets and Prophet Muhammad</t>
  </si>
  <si>
    <t>The Methods of Understanding the Hadith</t>
  </si>
  <si>
    <t>Texts on Fiqh</t>
  </si>
  <si>
    <t>Relation Between Quran and Life of Prophet Muhammad</t>
  </si>
  <si>
    <t>History of Turkish Thought</t>
  </si>
  <si>
    <t>New Reviews in Kalam</t>
  </si>
  <si>
    <t> Current Kalam Problems</t>
  </si>
  <si>
    <t>Contemporary Fiqh Problems</t>
  </si>
  <si>
    <t> Islamic Movements in Turkey</t>
  </si>
  <si>
    <t>Turkish Sufi Literature</t>
  </si>
  <si>
    <t>Psychology Of Individual and Social</t>
  </si>
  <si>
    <t>Contemporary Islamic Countries</t>
  </si>
  <si>
    <t>The Contemporary Problems of Philosophy of Religion</t>
  </si>
  <si>
    <t>Qur'an and Orientalism</t>
  </si>
  <si>
    <t>The Problems of the Hadith</t>
  </si>
  <si>
    <t>Social Change and Religion</t>
  </si>
  <si>
    <t>In today's Sufi Problems</t>
  </si>
  <si>
    <t>Guidance and Communication in Religious Services</t>
  </si>
  <si>
    <t>The Criticism of the Hadith</t>
  </si>
  <si>
    <t>Alevism-Bektashism</t>
  </si>
  <si>
    <t>Contemporary Philosophical Movements</t>
  </si>
  <si>
    <t>Knowledge and Thought in the Qur'an</t>
  </si>
  <si>
    <t>Comparative Islamic Law</t>
  </si>
  <si>
    <t>Text From Persian Literature</t>
  </si>
  <si>
    <t>New Religious Movements</t>
  </si>
  <si>
    <t>ILH 315</t>
  </si>
  <si>
    <t>ILH 317</t>
  </si>
  <si>
    <t>ILH 319</t>
  </si>
  <si>
    <t>ILH 321</t>
  </si>
  <si>
    <t>ILH 323</t>
  </si>
  <si>
    <t>ILH 325</t>
  </si>
  <si>
    <t>ILH 327</t>
  </si>
  <si>
    <t>ILH 329</t>
  </si>
  <si>
    <t>ILH 318</t>
  </si>
  <si>
    <t>ILH 320</t>
  </si>
  <si>
    <t>ILH 322</t>
  </si>
  <si>
    <t>ILH 324</t>
  </si>
  <si>
    <t>ILH 326</t>
  </si>
  <si>
    <t>ILH 328</t>
  </si>
  <si>
    <t>ILH 330</t>
  </si>
  <si>
    <t>ILH 332</t>
  </si>
  <si>
    <t>ILH 415</t>
  </si>
  <si>
    <t>ILH 417</t>
  </si>
  <si>
    <t>ILH 419</t>
  </si>
  <si>
    <t>ILH 421</t>
  </si>
  <si>
    <t>ILH 423</t>
  </si>
  <si>
    <t>ILH 425</t>
  </si>
  <si>
    <t>ILH 427</t>
  </si>
  <si>
    <t>ILH 429</t>
  </si>
  <si>
    <t>ILH 412</t>
  </si>
  <si>
    <t>ILH 414</t>
  </si>
  <si>
    <t>ILH 416</t>
  </si>
  <si>
    <t>ILH 418</t>
  </si>
  <si>
    <t>ILH 420</t>
  </si>
  <si>
    <t>ILH 422</t>
  </si>
  <si>
    <t>ILH 424</t>
  </si>
  <si>
    <t>ILH 426</t>
  </si>
  <si>
    <t>ILH 01</t>
  </si>
  <si>
    <t>ILH 02</t>
  </si>
  <si>
    <t>ILH 03</t>
  </si>
  <si>
    <t>ILH 04</t>
  </si>
  <si>
    <t>ILH 05</t>
  </si>
  <si>
    <t>ILH 06</t>
  </si>
  <si>
    <t>ILH 07</t>
  </si>
  <si>
    <t>ILH 08</t>
  </si>
  <si>
    <t>Artificial Intelligence and Religion</t>
  </si>
  <si>
    <t>Ethics</t>
  </si>
  <si>
    <t>Human Rights</t>
  </si>
  <si>
    <t>Contemporary Issues in Teacher Education</t>
  </si>
  <si>
    <t>Introduction to the History of the Spread of Islam</t>
  </si>
  <si>
    <t>Media and Religion</t>
  </si>
  <si>
    <t>Mukayeseli İslam Hukuku</t>
  </si>
  <si>
    <t>Kur'an ve Siyer İlişkisi</t>
  </si>
  <si>
    <t>Paleography Epigraphy</t>
  </si>
  <si>
    <t>Paleografi Epigrafi</t>
  </si>
  <si>
    <t>İLAHİYAT LİSANS PROGRAMI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</si>
</sst>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9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2" fillId="10" borderId="10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6" fillId="9" borderId="1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71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  <pageSetUpPr fitToPage="1"/>
  </sheetPr>
  <dimension ref="A1:AG1023"/>
  <sheetViews>
    <sheetView tabSelected="1" topLeftCell="B1" zoomScaleNormal="100" workbookViewId="0">
      <selection activeCell="B4" sqref="B4:U4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33" ht="15.95" customHeight="1" x14ac:dyDescent="0.2">
      <c r="A2" s="103"/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03"/>
      <c r="B3" s="80"/>
      <c r="C3" s="80"/>
      <c r="D3" s="107" t="s">
        <v>62</v>
      </c>
      <c r="E3" s="107"/>
      <c r="F3" s="107"/>
      <c r="G3" s="107"/>
      <c r="H3" s="107"/>
      <c r="I3" s="107"/>
      <c r="J3" s="107"/>
      <c r="K3" s="107"/>
      <c r="L3" s="107"/>
      <c r="M3" s="107"/>
      <c r="N3" s="80"/>
      <c r="O3" s="80"/>
      <c r="P3" s="80"/>
      <c r="Q3" s="80"/>
      <c r="R3" s="80"/>
      <c r="S3" s="80"/>
      <c r="T3" s="80"/>
      <c r="U3" s="80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03"/>
      <c r="B4" s="105" t="s">
        <v>414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10" t="s">
        <v>86</v>
      </c>
      <c r="B6" s="111"/>
      <c r="C6" s="111"/>
      <c r="D6" s="111"/>
      <c r="E6" s="111"/>
      <c r="F6" s="112">
        <f>I26+T26+I48+T48+I70+T70+I92+T92</f>
        <v>180</v>
      </c>
      <c r="G6" s="111"/>
      <c r="H6" s="113" t="s">
        <v>1</v>
      </c>
      <c r="I6" s="111"/>
      <c r="J6" s="50">
        <f>J26+U26+J48+U48+J70+U70+J92+U92</f>
        <v>240</v>
      </c>
      <c r="K6" s="113" t="s">
        <v>54</v>
      </c>
      <c r="L6" s="111"/>
      <c r="M6" s="111"/>
      <c r="N6" s="111"/>
      <c r="O6" s="111"/>
      <c r="P6" s="111"/>
      <c r="Q6" s="111"/>
      <c r="R6" s="111"/>
      <c r="S6" s="111"/>
      <c r="T6" s="111"/>
      <c r="U6" s="114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9" t="s">
        <v>87</v>
      </c>
      <c r="B7" s="115"/>
      <c r="C7" s="115"/>
      <c r="D7" s="51">
        <f>J29+U29+J51+U51+J73+U73+J95+U95</f>
        <v>12</v>
      </c>
      <c r="E7" s="115" t="s">
        <v>88</v>
      </c>
      <c r="F7" s="115"/>
      <c r="G7" s="115"/>
      <c r="H7" s="115"/>
      <c r="I7" s="115"/>
      <c r="J7" s="115"/>
      <c r="K7" s="115"/>
      <c r="L7" s="54">
        <f>((J28+J29+U28+U29+J50+J51+U50+U51+J72+J73+U72+U73+J94+J95+U94+U95)/J6)*100</f>
        <v>35</v>
      </c>
      <c r="M7" s="115" t="s">
        <v>2</v>
      </c>
      <c r="N7" s="115"/>
      <c r="O7" s="116"/>
      <c r="P7" s="116"/>
      <c r="Q7" s="116"/>
      <c r="R7" s="116"/>
      <c r="S7" s="116"/>
      <c r="T7" s="117">
        <f>((J27+U27+J49+U49+J71+U71+J93+U93)/J6)*100</f>
        <v>11.25</v>
      </c>
      <c r="U7" s="11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01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95" t="s">
        <v>4</v>
      </c>
      <c r="B9" s="96"/>
      <c r="C9" s="96"/>
      <c r="D9" s="96"/>
      <c r="E9" s="96"/>
      <c r="F9" s="96"/>
      <c r="G9" s="96"/>
      <c r="H9" s="96"/>
      <c r="I9" s="96"/>
      <c r="J9" s="96"/>
      <c r="K9" s="24"/>
      <c r="L9" s="95" t="s">
        <v>5</v>
      </c>
      <c r="M9" s="96"/>
      <c r="N9" s="96"/>
      <c r="O9" s="96"/>
      <c r="P9" s="96"/>
      <c r="Q9" s="96"/>
      <c r="R9" s="96"/>
      <c r="S9" s="96"/>
      <c r="T9" s="96"/>
      <c r="U9" s="96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5" t="s">
        <v>6</v>
      </c>
      <c r="B10" s="31" t="s">
        <v>7</v>
      </c>
      <c r="C10" s="28" t="s">
        <v>55</v>
      </c>
      <c r="D10" s="30" t="s">
        <v>8</v>
      </c>
      <c r="E10" s="25" t="s">
        <v>9</v>
      </c>
      <c r="F10" s="55" t="s">
        <v>10</v>
      </c>
      <c r="G10" s="55" t="s">
        <v>11</v>
      </c>
      <c r="H10" s="55" t="s">
        <v>12</v>
      </c>
      <c r="I10" s="55" t="s">
        <v>13</v>
      </c>
      <c r="J10" s="55" t="s">
        <v>14</v>
      </c>
      <c r="K10" s="24"/>
      <c r="L10" s="35" t="s">
        <v>6</v>
      </c>
      <c r="M10" s="31" t="s">
        <v>7</v>
      </c>
      <c r="N10" s="28" t="s">
        <v>55</v>
      </c>
      <c r="O10" s="30" t="s">
        <v>8</v>
      </c>
      <c r="P10" s="25" t="s">
        <v>9</v>
      </c>
      <c r="Q10" s="55" t="s">
        <v>10</v>
      </c>
      <c r="R10" s="55" t="s">
        <v>11</v>
      </c>
      <c r="S10" s="55" t="s">
        <v>12</v>
      </c>
      <c r="T10" s="55" t="s">
        <v>13</v>
      </c>
      <c r="U10" s="55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49" t="s">
        <v>94</v>
      </c>
      <c r="B11" s="29" t="s">
        <v>22</v>
      </c>
      <c r="C11" s="29" t="s">
        <v>80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2">
        <f t="shared" ref="I11:I12" si="0">F11+(G11+H11)/2</f>
        <v>2</v>
      </c>
      <c r="J11" s="23">
        <v>1</v>
      </c>
      <c r="K11" s="48"/>
      <c r="L11" s="32" t="s">
        <v>94</v>
      </c>
      <c r="M11" s="19" t="s">
        <v>23</v>
      </c>
      <c r="N11" s="19" t="s">
        <v>82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2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49" t="s">
        <v>97</v>
      </c>
      <c r="B12" s="29" t="s">
        <v>24</v>
      </c>
      <c r="C12" s="29" t="s">
        <v>81</v>
      </c>
      <c r="D12" s="23" t="s">
        <v>20</v>
      </c>
      <c r="E12" s="23" t="s">
        <v>19</v>
      </c>
      <c r="F12" s="23">
        <v>2</v>
      </c>
      <c r="G12" s="23">
        <v>0</v>
      </c>
      <c r="H12" s="23">
        <v>0</v>
      </c>
      <c r="I12" s="52">
        <f t="shared" si="0"/>
        <v>2</v>
      </c>
      <c r="J12" s="23">
        <v>1</v>
      </c>
      <c r="K12" s="48"/>
      <c r="L12" s="32" t="s">
        <v>98</v>
      </c>
      <c r="M12" s="19" t="s">
        <v>25</v>
      </c>
      <c r="N12" s="19" t="s">
        <v>83</v>
      </c>
      <c r="O12" s="23" t="s">
        <v>20</v>
      </c>
      <c r="P12" s="23" t="s">
        <v>19</v>
      </c>
      <c r="Q12" s="23">
        <v>2</v>
      </c>
      <c r="R12" s="23">
        <v>0</v>
      </c>
      <c r="S12" s="23">
        <v>0</v>
      </c>
      <c r="T12" s="52">
        <f t="shared" si="1"/>
        <v>2</v>
      </c>
      <c r="U12" s="23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2" t="s">
        <v>95</v>
      </c>
      <c r="B13" s="19" t="s">
        <v>35</v>
      </c>
      <c r="C13" s="19" t="s">
        <v>84</v>
      </c>
      <c r="D13" s="23" t="s">
        <v>20</v>
      </c>
      <c r="E13" s="23" t="s">
        <v>19</v>
      </c>
      <c r="F13" s="23">
        <v>2</v>
      </c>
      <c r="G13" s="23">
        <v>0</v>
      </c>
      <c r="H13" s="23">
        <v>0</v>
      </c>
      <c r="I13" s="53">
        <f t="shared" ref="I13:I26" si="2">F13+(G13+H13)/2</f>
        <v>2</v>
      </c>
      <c r="J13" s="21">
        <v>1</v>
      </c>
      <c r="K13" s="48"/>
      <c r="L13" s="32" t="s">
        <v>96</v>
      </c>
      <c r="M13" s="19" t="s">
        <v>36</v>
      </c>
      <c r="N13" s="19" t="s">
        <v>85</v>
      </c>
      <c r="O13" s="23" t="s">
        <v>20</v>
      </c>
      <c r="P13" s="23" t="s">
        <v>19</v>
      </c>
      <c r="Q13" s="23">
        <v>2</v>
      </c>
      <c r="R13" s="23">
        <v>0</v>
      </c>
      <c r="S13" s="23">
        <v>0</v>
      </c>
      <c r="T13" s="53">
        <f t="shared" ref="T13" si="3">Q13+(R13+S13)/2</f>
        <v>2</v>
      </c>
      <c r="U13" s="21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2" t="s">
        <v>99</v>
      </c>
      <c r="B14" s="20" t="s">
        <v>100</v>
      </c>
      <c r="C14" s="20" t="s">
        <v>233</v>
      </c>
      <c r="D14" s="21" t="s">
        <v>16</v>
      </c>
      <c r="E14" s="21" t="s">
        <v>17</v>
      </c>
      <c r="F14" s="21">
        <v>2</v>
      </c>
      <c r="G14" s="21">
        <v>0</v>
      </c>
      <c r="H14" s="21">
        <v>0</v>
      </c>
      <c r="I14" s="53">
        <f t="shared" si="2"/>
        <v>2</v>
      </c>
      <c r="J14" s="21">
        <v>2</v>
      </c>
      <c r="K14" s="48"/>
      <c r="L14" s="32" t="s">
        <v>121</v>
      </c>
      <c r="M14" s="20" t="s">
        <v>122</v>
      </c>
      <c r="N14" s="20" t="s">
        <v>244</v>
      </c>
      <c r="O14" s="21" t="s">
        <v>16</v>
      </c>
      <c r="P14" s="21" t="s">
        <v>17</v>
      </c>
      <c r="Q14" s="21">
        <v>2</v>
      </c>
      <c r="R14" s="21">
        <v>0</v>
      </c>
      <c r="S14" s="21">
        <v>0</v>
      </c>
      <c r="T14" s="53">
        <f t="shared" ref="T14:T26" si="4">Q14+(R14+S14)/2</f>
        <v>2</v>
      </c>
      <c r="U14" s="21">
        <v>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2" t="s">
        <v>101</v>
      </c>
      <c r="B15" s="20" t="s">
        <v>102</v>
      </c>
      <c r="C15" s="20" t="s">
        <v>234</v>
      </c>
      <c r="D15" s="21" t="s">
        <v>16</v>
      </c>
      <c r="E15" s="21" t="s">
        <v>17</v>
      </c>
      <c r="F15" s="21">
        <v>2</v>
      </c>
      <c r="G15" s="21">
        <v>0</v>
      </c>
      <c r="H15" s="21">
        <v>0</v>
      </c>
      <c r="I15" s="53">
        <f t="shared" si="2"/>
        <v>2</v>
      </c>
      <c r="J15" s="21">
        <v>2</v>
      </c>
      <c r="K15" s="48"/>
      <c r="L15" s="32" t="s">
        <v>123</v>
      </c>
      <c r="M15" s="20" t="s">
        <v>124</v>
      </c>
      <c r="N15" s="20" t="s">
        <v>242</v>
      </c>
      <c r="O15" s="21" t="s">
        <v>16</v>
      </c>
      <c r="P15" s="21" t="s">
        <v>17</v>
      </c>
      <c r="Q15" s="21">
        <v>2</v>
      </c>
      <c r="R15" s="21">
        <v>0</v>
      </c>
      <c r="S15" s="21">
        <v>0</v>
      </c>
      <c r="T15" s="53">
        <f t="shared" si="4"/>
        <v>2</v>
      </c>
      <c r="U15" s="21">
        <v>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2" t="s">
        <v>103</v>
      </c>
      <c r="B16" s="20" t="s">
        <v>104</v>
      </c>
      <c r="C16" s="20" t="s">
        <v>235</v>
      </c>
      <c r="D16" s="21" t="s">
        <v>16</v>
      </c>
      <c r="E16" s="21" t="s">
        <v>17</v>
      </c>
      <c r="F16" s="21">
        <v>2</v>
      </c>
      <c r="G16" s="21">
        <v>0</v>
      </c>
      <c r="H16" s="21">
        <v>0</v>
      </c>
      <c r="I16" s="53">
        <f t="shared" si="2"/>
        <v>2</v>
      </c>
      <c r="J16" s="21">
        <v>2</v>
      </c>
      <c r="K16" s="48"/>
      <c r="L16" s="32" t="s">
        <v>125</v>
      </c>
      <c r="M16" s="20" t="s">
        <v>126</v>
      </c>
      <c r="N16" s="20" t="s">
        <v>245</v>
      </c>
      <c r="O16" s="21" t="s">
        <v>16</v>
      </c>
      <c r="P16" s="21" t="s">
        <v>17</v>
      </c>
      <c r="Q16" s="21">
        <v>2</v>
      </c>
      <c r="R16" s="21">
        <v>0</v>
      </c>
      <c r="S16" s="21">
        <v>0</v>
      </c>
      <c r="T16" s="53">
        <f t="shared" si="4"/>
        <v>2</v>
      </c>
      <c r="U16" s="21">
        <v>2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2" t="s">
        <v>105</v>
      </c>
      <c r="B17" s="20" t="s">
        <v>106</v>
      </c>
      <c r="C17" s="20" t="s">
        <v>236</v>
      </c>
      <c r="D17" s="21" t="s">
        <v>16</v>
      </c>
      <c r="E17" s="21" t="s">
        <v>17</v>
      </c>
      <c r="F17" s="21">
        <v>2</v>
      </c>
      <c r="G17" s="21">
        <v>0</v>
      </c>
      <c r="H17" s="21">
        <v>0</v>
      </c>
      <c r="I17" s="53">
        <f t="shared" si="2"/>
        <v>2</v>
      </c>
      <c r="J17" s="21">
        <v>2</v>
      </c>
      <c r="K17" s="48"/>
      <c r="L17" s="32" t="s">
        <v>127</v>
      </c>
      <c r="M17" s="20" t="s">
        <v>128</v>
      </c>
      <c r="N17" s="20" t="s">
        <v>246</v>
      </c>
      <c r="O17" s="21" t="s">
        <v>16</v>
      </c>
      <c r="P17" s="21" t="s">
        <v>17</v>
      </c>
      <c r="Q17" s="21">
        <v>2</v>
      </c>
      <c r="R17" s="21">
        <v>0</v>
      </c>
      <c r="S17" s="21">
        <v>0</v>
      </c>
      <c r="T17" s="53">
        <f t="shared" si="4"/>
        <v>2</v>
      </c>
      <c r="U17" s="21">
        <v>2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2" t="s">
        <v>107</v>
      </c>
      <c r="B18" s="22" t="s">
        <v>108</v>
      </c>
      <c r="C18" s="22" t="s">
        <v>237</v>
      </c>
      <c r="D18" s="23" t="s">
        <v>16</v>
      </c>
      <c r="E18" s="23" t="s">
        <v>17</v>
      </c>
      <c r="F18" s="23">
        <v>2</v>
      </c>
      <c r="G18" s="23">
        <v>0</v>
      </c>
      <c r="H18" s="23">
        <v>0</v>
      </c>
      <c r="I18" s="52">
        <f t="shared" si="2"/>
        <v>2</v>
      </c>
      <c r="J18" s="23">
        <v>2</v>
      </c>
      <c r="K18" s="18"/>
      <c r="L18" s="32" t="s">
        <v>129</v>
      </c>
      <c r="M18" s="22" t="s">
        <v>130</v>
      </c>
      <c r="N18" s="22" t="s">
        <v>247</v>
      </c>
      <c r="O18" s="23" t="s">
        <v>16</v>
      </c>
      <c r="P18" s="23" t="s">
        <v>17</v>
      </c>
      <c r="Q18" s="23">
        <v>1</v>
      </c>
      <c r="R18" s="23">
        <v>0</v>
      </c>
      <c r="S18" s="23">
        <v>0</v>
      </c>
      <c r="T18" s="52">
        <f t="shared" si="4"/>
        <v>1</v>
      </c>
      <c r="U18" s="23">
        <v>2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2" t="s">
        <v>109</v>
      </c>
      <c r="B19" s="19" t="s">
        <v>110</v>
      </c>
      <c r="C19" s="19" t="s">
        <v>238</v>
      </c>
      <c r="D19" s="23" t="s">
        <v>16</v>
      </c>
      <c r="E19" s="23" t="s">
        <v>17</v>
      </c>
      <c r="F19" s="23">
        <v>2</v>
      </c>
      <c r="G19" s="23">
        <v>0</v>
      </c>
      <c r="H19" s="23">
        <v>0</v>
      </c>
      <c r="I19" s="52">
        <f t="shared" si="2"/>
        <v>2</v>
      </c>
      <c r="J19" s="23">
        <v>2</v>
      </c>
      <c r="K19" s="18"/>
      <c r="L19" s="32" t="s">
        <v>131</v>
      </c>
      <c r="M19" s="19" t="s">
        <v>132</v>
      </c>
      <c r="N19" s="19" t="s">
        <v>248</v>
      </c>
      <c r="O19" s="23" t="s">
        <v>16</v>
      </c>
      <c r="P19" s="23" t="s">
        <v>17</v>
      </c>
      <c r="Q19" s="23">
        <v>2</v>
      </c>
      <c r="R19" s="23">
        <v>0</v>
      </c>
      <c r="S19" s="23">
        <v>0</v>
      </c>
      <c r="T19" s="52">
        <f t="shared" si="4"/>
        <v>2</v>
      </c>
      <c r="U19" s="23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2" t="s">
        <v>111</v>
      </c>
      <c r="B20" s="19" t="s">
        <v>112</v>
      </c>
      <c r="C20" s="19" t="s">
        <v>239</v>
      </c>
      <c r="D20" s="23" t="s">
        <v>16</v>
      </c>
      <c r="E20" s="23" t="s">
        <v>17</v>
      </c>
      <c r="F20" s="23">
        <v>2</v>
      </c>
      <c r="G20" s="23">
        <v>0</v>
      </c>
      <c r="H20" s="23">
        <v>0</v>
      </c>
      <c r="I20" s="52">
        <f t="shared" si="2"/>
        <v>2</v>
      </c>
      <c r="J20" s="23">
        <v>2</v>
      </c>
      <c r="K20" s="18"/>
      <c r="L20" s="32" t="s">
        <v>133</v>
      </c>
      <c r="M20" s="19" t="s">
        <v>134</v>
      </c>
      <c r="N20" s="19" t="s">
        <v>249</v>
      </c>
      <c r="O20" s="23" t="s">
        <v>16</v>
      </c>
      <c r="P20" s="23" t="s">
        <v>17</v>
      </c>
      <c r="Q20" s="23">
        <v>2</v>
      </c>
      <c r="R20" s="23">
        <v>0</v>
      </c>
      <c r="S20" s="23">
        <v>0</v>
      </c>
      <c r="T20" s="52">
        <f t="shared" si="4"/>
        <v>2</v>
      </c>
      <c r="U20" s="23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2" t="s">
        <v>113</v>
      </c>
      <c r="B21" s="19" t="s">
        <v>114</v>
      </c>
      <c r="C21" s="19" t="s">
        <v>240</v>
      </c>
      <c r="D21" s="23" t="s">
        <v>16</v>
      </c>
      <c r="E21" s="23" t="s">
        <v>17</v>
      </c>
      <c r="F21" s="23">
        <v>2</v>
      </c>
      <c r="G21" s="23">
        <v>0</v>
      </c>
      <c r="H21" s="23">
        <v>0</v>
      </c>
      <c r="I21" s="52">
        <f t="shared" si="2"/>
        <v>2</v>
      </c>
      <c r="J21" s="23">
        <v>3</v>
      </c>
      <c r="K21" s="18"/>
      <c r="L21" s="32" t="s">
        <v>135</v>
      </c>
      <c r="M21" s="19" t="s">
        <v>136</v>
      </c>
      <c r="N21" s="19" t="s">
        <v>240</v>
      </c>
      <c r="O21" s="23" t="s">
        <v>16</v>
      </c>
      <c r="P21" s="23" t="s">
        <v>17</v>
      </c>
      <c r="Q21" s="23">
        <v>2</v>
      </c>
      <c r="R21" s="23">
        <v>0</v>
      </c>
      <c r="S21" s="23">
        <v>0</v>
      </c>
      <c r="T21" s="52">
        <f t="shared" si="4"/>
        <v>2</v>
      </c>
      <c r="U21" s="23">
        <v>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2" t="s">
        <v>115</v>
      </c>
      <c r="B22" s="19" t="s">
        <v>116</v>
      </c>
      <c r="C22" s="19" t="s">
        <v>241</v>
      </c>
      <c r="D22" s="23" t="s">
        <v>16</v>
      </c>
      <c r="E22" s="23" t="s">
        <v>17</v>
      </c>
      <c r="F22" s="23">
        <v>2</v>
      </c>
      <c r="G22" s="23">
        <v>0</v>
      </c>
      <c r="H22" s="23">
        <v>0</v>
      </c>
      <c r="I22" s="52">
        <f t="shared" si="2"/>
        <v>2</v>
      </c>
      <c r="J22" s="23">
        <v>2</v>
      </c>
      <c r="K22" s="18"/>
      <c r="L22" s="32" t="s">
        <v>137</v>
      </c>
      <c r="M22" s="19" t="s">
        <v>138</v>
      </c>
      <c r="N22" s="19" t="s">
        <v>250</v>
      </c>
      <c r="O22" s="23" t="s">
        <v>18</v>
      </c>
      <c r="P22" s="23" t="s">
        <v>17</v>
      </c>
      <c r="Q22" s="23">
        <v>3</v>
      </c>
      <c r="R22" s="23">
        <v>0</v>
      </c>
      <c r="S22" s="23">
        <v>0</v>
      </c>
      <c r="T22" s="52">
        <f t="shared" si="4"/>
        <v>3</v>
      </c>
      <c r="U22" s="23">
        <v>6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32" t="s">
        <v>117</v>
      </c>
      <c r="B23" s="19" t="s">
        <v>118</v>
      </c>
      <c r="C23" s="19" t="s">
        <v>242</v>
      </c>
      <c r="D23" s="23" t="s">
        <v>16</v>
      </c>
      <c r="E23" s="23" t="s">
        <v>17</v>
      </c>
      <c r="F23" s="23">
        <v>2</v>
      </c>
      <c r="G23" s="23">
        <v>0</v>
      </c>
      <c r="H23" s="23">
        <v>0</v>
      </c>
      <c r="I23" s="52">
        <f t="shared" si="2"/>
        <v>2</v>
      </c>
      <c r="J23" s="23">
        <v>2</v>
      </c>
      <c r="K23" s="18"/>
      <c r="L23" s="32"/>
      <c r="M23" s="19"/>
      <c r="N23" s="19"/>
      <c r="O23" s="23"/>
      <c r="P23" s="23"/>
      <c r="Q23" s="23"/>
      <c r="R23" s="23"/>
      <c r="S23" s="23"/>
      <c r="T23" s="52">
        <f t="shared" si="4"/>
        <v>0</v>
      </c>
      <c r="U23" s="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2" t="s">
        <v>119</v>
      </c>
      <c r="B24" s="19" t="s">
        <v>120</v>
      </c>
      <c r="C24" s="19" t="s">
        <v>243</v>
      </c>
      <c r="D24" s="23" t="s">
        <v>18</v>
      </c>
      <c r="E24" s="23" t="s">
        <v>19</v>
      </c>
      <c r="F24" s="23">
        <v>3</v>
      </c>
      <c r="G24" s="23">
        <v>0</v>
      </c>
      <c r="H24" s="23">
        <v>0</v>
      </c>
      <c r="I24" s="52">
        <f t="shared" si="2"/>
        <v>3</v>
      </c>
      <c r="J24" s="23">
        <v>6</v>
      </c>
      <c r="K24" s="18"/>
      <c r="L24" s="32"/>
      <c r="M24" s="19"/>
      <c r="N24" s="19"/>
      <c r="O24" s="23"/>
      <c r="P24" s="23"/>
      <c r="Q24" s="23"/>
      <c r="R24" s="23"/>
      <c r="S24" s="23"/>
      <c r="T24" s="52">
        <f t="shared" si="4"/>
        <v>0</v>
      </c>
      <c r="U24" s="2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2"/>
      <c r="B25" s="19"/>
      <c r="C25" s="19"/>
      <c r="D25" s="23"/>
      <c r="E25" s="23"/>
      <c r="F25" s="23"/>
      <c r="G25" s="23"/>
      <c r="H25" s="23"/>
      <c r="I25" s="52">
        <f t="shared" si="2"/>
        <v>0</v>
      </c>
      <c r="J25" s="23"/>
      <c r="K25" s="18"/>
      <c r="L25" s="32"/>
      <c r="M25" s="19"/>
      <c r="N25" s="19"/>
      <c r="O25" s="23"/>
      <c r="P25" s="23"/>
      <c r="Q25" s="23"/>
      <c r="R25" s="23"/>
      <c r="S25" s="23"/>
      <c r="T25" s="52">
        <f t="shared" si="4"/>
        <v>0</v>
      </c>
      <c r="U25" s="2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36"/>
      <c r="B26" s="37"/>
      <c r="C26" s="37"/>
      <c r="D26" s="55"/>
      <c r="E26" s="37" t="s">
        <v>28</v>
      </c>
      <c r="F26" s="55">
        <f>SUM(F11:F25)</f>
        <v>29</v>
      </c>
      <c r="G26" s="55">
        <f>SUM(G11:G25)</f>
        <v>0</v>
      </c>
      <c r="H26" s="55">
        <f>SUM(H11:H25)</f>
        <v>0</v>
      </c>
      <c r="I26" s="55">
        <f t="shared" si="2"/>
        <v>29</v>
      </c>
      <c r="J26" s="55">
        <f>SUM(J11:J25)</f>
        <v>30</v>
      </c>
      <c r="K26" s="34"/>
      <c r="L26" s="36"/>
      <c r="M26" s="37"/>
      <c r="N26" s="37"/>
      <c r="O26" s="55"/>
      <c r="P26" s="37" t="s">
        <v>28</v>
      </c>
      <c r="Q26" s="55">
        <f>SUM(Q11:Q25)</f>
        <v>24</v>
      </c>
      <c r="R26" s="55">
        <f>SUM(R11:R25)</f>
        <v>0</v>
      </c>
      <c r="S26" s="55">
        <f>SUM(S11:S25)</f>
        <v>0</v>
      </c>
      <c r="T26" s="55">
        <f t="shared" si="4"/>
        <v>24</v>
      </c>
      <c r="U26" s="55">
        <f>SUM(U11:U25)</f>
        <v>30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6"/>
      <c r="B27" s="38"/>
      <c r="C27" s="38"/>
      <c r="D27" s="39"/>
      <c r="E27" s="38" t="s">
        <v>29</v>
      </c>
      <c r="F27" s="39">
        <f>SUMIF(E11:E25,"=UE",F11:F25)</f>
        <v>9</v>
      </c>
      <c r="G27" s="39">
        <f>SUMIF(E11:E25,"=UE",G11:G25)</f>
        <v>0</v>
      </c>
      <c r="H27" s="39">
        <f>SUMIF(E11:E25,"=UE",H11:H25)</f>
        <v>0</v>
      </c>
      <c r="I27" s="39">
        <f t="shared" ref="I27" si="5">SUMIF(H11:H25,"=UE",I11:I25)</f>
        <v>0</v>
      </c>
      <c r="J27" s="55">
        <f>SUMIF(E11:E25,"=UE",J11:J25)</f>
        <v>9</v>
      </c>
      <c r="K27" s="34"/>
      <c r="L27" s="36"/>
      <c r="M27" s="38"/>
      <c r="N27" s="38"/>
      <c r="O27" s="39"/>
      <c r="P27" s="38" t="s">
        <v>29</v>
      </c>
      <c r="Q27" s="39">
        <f>SUMIF(P11:P25,"=UE",Q11:Q25)</f>
        <v>6</v>
      </c>
      <c r="R27" s="39">
        <f>SUMIF(P11:P25,"=UE",R11:R25)</f>
        <v>0</v>
      </c>
      <c r="S27" s="39">
        <f>SUMIF(P11:P25,"=UE",S11:S25)</f>
        <v>0</v>
      </c>
      <c r="T27" s="39">
        <f t="shared" ref="T27" si="6">SUMIF(S11:S25,"=UE",T11:T25)</f>
        <v>0</v>
      </c>
      <c r="U27" s="55">
        <f>SUMIF(P11:P25,"=UE",U11:U25)</f>
        <v>3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40"/>
      <c r="B28" s="41"/>
      <c r="C28" s="41"/>
      <c r="D28" s="42"/>
      <c r="E28" s="41" t="s">
        <v>30</v>
      </c>
      <c r="F28" s="42">
        <f>SUMIF(D11:D25,"=S",F11:F25)</f>
        <v>3</v>
      </c>
      <c r="G28" s="42">
        <f>SUMIF(D11:D25,"=S",G11:G25)</f>
        <v>0</v>
      </c>
      <c r="H28" s="42">
        <f>SUMIF(D11:D25,"=S",H11:H25)</f>
        <v>0</v>
      </c>
      <c r="I28" s="42">
        <f>SUMIF(D11:D25,"=S",I11:I25)</f>
        <v>3</v>
      </c>
      <c r="J28" s="43">
        <f>SUMIF(D11:D25,"=S",J11:J25)</f>
        <v>6</v>
      </c>
      <c r="K28" s="34"/>
      <c r="L28" s="40"/>
      <c r="M28" s="41"/>
      <c r="N28" s="41"/>
      <c r="O28" s="42"/>
      <c r="P28" s="41" t="s">
        <v>30</v>
      </c>
      <c r="Q28" s="42">
        <f>SUMIF(O11:O25,"=S",Q11:Q25)</f>
        <v>3</v>
      </c>
      <c r="R28" s="42">
        <f>SUMIF(O11:O25,"=S",R11:R25)</f>
        <v>0</v>
      </c>
      <c r="S28" s="42">
        <f>SUMIF(O11:O25,"=S",S11:S25)</f>
        <v>0</v>
      </c>
      <c r="T28" s="42">
        <f>SUMIF(O11:O25,"=S",T11:T25)</f>
        <v>3</v>
      </c>
      <c r="U28" s="43">
        <f>SUMIF(O11:O25,"=S",U11:U25)</f>
        <v>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44"/>
      <c r="B29" s="45"/>
      <c r="C29" s="45"/>
      <c r="D29" s="46"/>
      <c r="E29" s="45" t="s">
        <v>31</v>
      </c>
      <c r="F29" s="46">
        <f>SUMIF(D11:D25,"=ÜS",F11:F25)</f>
        <v>0</v>
      </c>
      <c r="G29" s="46">
        <f>SUMIF(D11:D25,"=ÜS",G11:G25)</f>
        <v>0</v>
      </c>
      <c r="H29" s="46">
        <f>SUMIF(D11:D25,"=ÜS",H11:H25)</f>
        <v>0</v>
      </c>
      <c r="I29" s="46">
        <f>SUMIF(D11:D25,"=ÜS",I11:I25)</f>
        <v>0</v>
      </c>
      <c r="J29" s="47">
        <f>SUMIF(D11:D25,"=ÜS",J11:J25)</f>
        <v>0</v>
      </c>
      <c r="K29" s="34"/>
      <c r="L29" s="44"/>
      <c r="M29" s="45"/>
      <c r="N29" s="45"/>
      <c r="O29" s="46"/>
      <c r="P29" s="45" t="s">
        <v>31</v>
      </c>
      <c r="Q29" s="46">
        <f>SUMIF(O11:O25,"=ÜS",Q11:Q25)</f>
        <v>0</v>
      </c>
      <c r="R29" s="46">
        <f>SUMIF(O11:O25,"=ÜS",R11:R25)</f>
        <v>0</v>
      </c>
      <c r="S29" s="46">
        <f>SUMIF(O11:O25,"=ÜS",S11:S25)</f>
        <v>0</v>
      </c>
      <c r="T29" s="46">
        <f>SUMIF(O11:O25,"=ÜS",T11:T25)</f>
        <v>0</v>
      </c>
      <c r="U29" s="47">
        <f>SUMIF(O11:O25,"=ÜS",U11:U25)</f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2.1" customHeight="1" x14ac:dyDescent="0.2">
      <c r="A30" s="101" t="s">
        <v>32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95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24"/>
      <c r="L31" s="95" t="s">
        <v>34</v>
      </c>
      <c r="M31" s="96"/>
      <c r="N31" s="96"/>
      <c r="O31" s="96"/>
      <c r="P31" s="96"/>
      <c r="Q31" s="96"/>
      <c r="R31" s="96"/>
      <c r="S31" s="96"/>
      <c r="T31" s="96"/>
      <c r="U31" s="96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2.1" customHeight="1" x14ac:dyDescent="0.2">
      <c r="A32" s="35" t="s">
        <v>6</v>
      </c>
      <c r="B32" s="31" t="s">
        <v>7</v>
      </c>
      <c r="C32" s="28" t="s">
        <v>55</v>
      </c>
      <c r="D32" s="30" t="s">
        <v>8</v>
      </c>
      <c r="E32" s="25" t="s">
        <v>9</v>
      </c>
      <c r="F32" s="55" t="s">
        <v>10</v>
      </c>
      <c r="G32" s="55" t="s">
        <v>11</v>
      </c>
      <c r="H32" s="55" t="s">
        <v>12</v>
      </c>
      <c r="I32" s="55" t="s">
        <v>13</v>
      </c>
      <c r="J32" s="55" t="s">
        <v>14</v>
      </c>
      <c r="K32" s="26"/>
      <c r="L32" s="35" t="s">
        <v>6</v>
      </c>
      <c r="M32" s="31" t="s">
        <v>7</v>
      </c>
      <c r="N32" s="28" t="s">
        <v>55</v>
      </c>
      <c r="O32" s="30" t="s">
        <v>8</v>
      </c>
      <c r="P32" s="25" t="s">
        <v>9</v>
      </c>
      <c r="Q32" s="55" t="s">
        <v>10</v>
      </c>
      <c r="R32" s="55" t="s">
        <v>11</v>
      </c>
      <c r="S32" s="55" t="s">
        <v>12</v>
      </c>
      <c r="T32" s="55" t="s">
        <v>13</v>
      </c>
      <c r="U32" s="55" t="s">
        <v>14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2" t="s">
        <v>139</v>
      </c>
      <c r="B33" s="19" t="s">
        <v>140</v>
      </c>
      <c r="C33" s="19" t="s">
        <v>251</v>
      </c>
      <c r="D33" s="23" t="s">
        <v>16</v>
      </c>
      <c r="E33" s="23" t="s">
        <v>17</v>
      </c>
      <c r="F33" s="23">
        <v>2</v>
      </c>
      <c r="G33" s="23">
        <v>0</v>
      </c>
      <c r="H33" s="23">
        <v>0</v>
      </c>
      <c r="I33" s="52">
        <f t="shared" ref="I33:I34" si="7">F33+(G33+H33)/2</f>
        <v>2</v>
      </c>
      <c r="J33" s="23">
        <v>3</v>
      </c>
      <c r="K33" s="1"/>
      <c r="L33" s="32" t="s">
        <v>157</v>
      </c>
      <c r="M33" s="19" t="s">
        <v>158</v>
      </c>
      <c r="N33" s="19" t="s">
        <v>260</v>
      </c>
      <c r="O33" s="23" t="s">
        <v>16</v>
      </c>
      <c r="P33" s="23" t="s">
        <v>17</v>
      </c>
      <c r="Q33" s="23">
        <v>2</v>
      </c>
      <c r="R33" s="23">
        <v>0</v>
      </c>
      <c r="S33" s="23">
        <v>0</v>
      </c>
      <c r="T33" s="52">
        <f t="shared" ref="T33:T34" si="8">Q33+(R33+S33)/2</f>
        <v>2</v>
      </c>
      <c r="U33" s="23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2" t="s">
        <v>141</v>
      </c>
      <c r="B34" s="19" t="s">
        <v>142</v>
      </c>
      <c r="C34" s="19" t="s">
        <v>252</v>
      </c>
      <c r="D34" s="23" t="s">
        <v>16</v>
      </c>
      <c r="E34" s="23" t="s">
        <v>17</v>
      </c>
      <c r="F34" s="23">
        <v>4</v>
      </c>
      <c r="G34" s="23">
        <v>0</v>
      </c>
      <c r="H34" s="23">
        <v>0</v>
      </c>
      <c r="I34" s="52">
        <f t="shared" si="7"/>
        <v>4</v>
      </c>
      <c r="J34" s="23">
        <v>4</v>
      </c>
      <c r="K34" s="33"/>
      <c r="L34" s="32" t="s">
        <v>159</v>
      </c>
      <c r="M34" s="19" t="s">
        <v>160</v>
      </c>
      <c r="N34" s="19" t="s">
        <v>261</v>
      </c>
      <c r="O34" s="23" t="s">
        <v>16</v>
      </c>
      <c r="P34" s="23" t="s">
        <v>17</v>
      </c>
      <c r="Q34" s="23">
        <v>2</v>
      </c>
      <c r="R34" s="23">
        <v>0</v>
      </c>
      <c r="S34" s="23">
        <v>0</v>
      </c>
      <c r="T34" s="52">
        <f t="shared" si="8"/>
        <v>2</v>
      </c>
      <c r="U34" s="23">
        <v>2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2" t="s">
        <v>143</v>
      </c>
      <c r="B35" s="20" t="s">
        <v>144</v>
      </c>
      <c r="C35" s="20" t="s">
        <v>253</v>
      </c>
      <c r="D35" s="21" t="s">
        <v>16</v>
      </c>
      <c r="E35" s="21" t="s">
        <v>17</v>
      </c>
      <c r="F35" s="21">
        <v>4</v>
      </c>
      <c r="G35" s="21">
        <v>0</v>
      </c>
      <c r="H35" s="21">
        <v>0</v>
      </c>
      <c r="I35" s="53">
        <f t="shared" ref="I35:I47" si="9">F35+(G35+H35)/2</f>
        <v>4</v>
      </c>
      <c r="J35" s="21">
        <v>4</v>
      </c>
      <c r="K35" s="1"/>
      <c r="L35" s="32" t="s">
        <v>161</v>
      </c>
      <c r="M35" s="20" t="s">
        <v>162</v>
      </c>
      <c r="N35" s="20" t="s">
        <v>262</v>
      </c>
      <c r="O35" s="23" t="s">
        <v>16</v>
      </c>
      <c r="P35" s="23" t="s">
        <v>17</v>
      </c>
      <c r="Q35" s="21">
        <v>2</v>
      </c>
      <c r="R35" s="23">
        <v>0</v>
      </c>
      <c r="S35" s="23">
        <v>0</v>
      </c>
      <c r="T35" s="53">
        <f t="shared" ref="T35:T47" si="10">Q35+(R35+S35)/2</f>
        <v>2</v>
      </c>
      <c r="U35" s="21">
        <v>2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2" t="s">
        <v>145</v>
      </c>
      <c r="B36" s="20" t="s">
        <v>146</v>
      </c>
      <c r="C36" s="20" t="s">
        <v>254</v>
      </c>
      <c r="D36" s="21" t="s">
        <v>16</v>
      </c>
      <c r="E36" s="21" t="s">
        <v>17</v>
      </c>
      <c r="F36" s="21">
        <v>2</v>
      </c>
      <c r="G36" s="21">
        <v>0</v>
      </c>
      <c r="H36" s="21">
        <v>0</v>
      </c>
      <c r="I36" s="53">
        <f t="shared" si="9"/>
        <v>2</v>
      </c>
      <c r="J36" s="21">
        <v>3</v>
      </c>
      <c r="K36" s="1"/>
      <c r="L36" s="32" t="s">
        <v>163</v>
      </c>
      <c r="M36" s="20" t="s">
        <v>164</v>
      </c>
      <c r="N36" s="20" t="s">
        <v>263</v>
      </c>
      <c r="O36" s="23" t="s">
        <v>16</v>
      </c>
      <c r="P36" s="23" t="s">
        <v>17</v>
      </c>
      <c r="Q36" s="21">
        <v>2</v>
      </c>
      <c r="R36" s="23">
        <v>0</v>
      </c>
      <c r="S36" s="23">
        <v>0</v>
      </c>
      <c r="T36" s="53">
        <f t="shared" si="10"/>
        <v>2</v>
      </c>
      <c r="U36" s="21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2" t="s">
        <v>147</v>
      </c>
      <c r="B37" s="20" t="s">
        <v>148</v>
      </c>
      <c r="C37" s="20" t="s">
        <v>255</v>
      </c>
      <c r="D37" s="21" t="s">
        <v>16</v>
      </c>
      <c r="E37" s="21" t="s">
        <v>17</v>
      </c>
      <c r="F37" s="21">
        <v>2</v>
      </c>
      <c r="G37" s="21">
        <v>0</v>
      </c>
      <c r="H37" s="21">
        <v>0</v>
      </c>
      <c r="I37" s="53">
        <f t="shared" si="9"/>
        <v>2</v>
      </c>
      <c r="J37" s="21">
        <v>2</v>
      </c>
      <c r="K37" s="1"/>
      <c r="L37" s="32" t="s">
        <v>165</v>
      </c>
      <c r="M37" s="20" t="s">
        <v>166</v>
      </c>
      <c r="N37" s="20" t="s">
        <v>264</v>
      </c>
      <c r="O37" s="23" t="s">
        <v>16</v>
      </c>
      <c r="P37" s="23" t="s">
        <v>17</v>
      </c>
      <c r="Q37" s="21">
        <v>2</v>
      </c>
      <c r="R37" s="23">
        <v>0</v>
      </c>
      <c r="S37" s="23">
        <v>0</v>
      </c>
      <c r="T37" s="53">
        <f t="shared" si="10"/>
        <v>2</v>
      </c>
      <c r="U37" s="21">
        <v>2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32" t="s">
        <v>149</v>
      </c>
      <c r="B38" s="20" t="s">
        <v>150</v>
      </c>
      <c r="C38" s="20" t="s">
        <v>256</v>
      </c>
      <c r="D38" s="21" t="s">
        <v>16</v>
      </c>
      <c r="E38" s="21" t="s">
        <v>17</v>
      </c>
      <c r="F38" s="21">
        <v>3</v>
      </c>
      <c r="G38" s="21">
        <v>0</v>
      </c>
      <c r="H38" s="21">
        <v>0</v>
      </c>
      <c r="I38" s="53">
        <f t="shared" si="9"/>
        <v>3</v>
      </c>
      <c r="J38" s="21">
        <v>3</v>
      </c>
      <c r="K38" s="1"/>
      <c r="L38" s="32" t="s">
        <v>167</v>
      </c>
      <c r="M38" s="20" t="s">
        <v>168</v>
      </c>
      <c r="N38" s="20" t="s">
        <v>265</v>
      </c>
      <c r="O38" s="23" t="s">
        <v>16</v>
      </c>
      <c r="P38" s="23" t="s">
        <v>17</v>
      </c>
      <c r="Q38" s="21">
        <v>2</v>
      </c>
      <c r="R38" s="23">
        <v>0</v>
      </c>
      <c r="S38" s="23">
        <v>0</v>
      </c>
      <c r="T38" s="53">
        <f t="shared" si="10"/>
        <v>2</v>
      </c>
      <c r="U38" s="21">
        <v>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2" t="s">
        <v>151</v>
      </c>
      <c r="B39" s="20" t="s">
        <v>152</v>
      </c>
      <c r="C39" s="20" t="s">
        <v>257</v>
      </c>
      <c r="D39" s="21" t="s">
        <v>16</v>
      </c>
      <c r="E39" s="21" t="s">
        <v>17</v>
      </c>
      <c r="F39" s="21">
        <v>2</v>
      </c>
      <c r="G39" s="21">
        <v>0</v>
      </c>
      <c r="H39" s="21">
        <v>0</v>
      </c>
      <c r="I39" s="53">
        <f t="shared" si="9"/>
        <v>2</v>
      </c>
      <c r="J39" s="21">
        <v>2</v>
      </c>
      <c r="K39" s="1"/>
      <c r="L39" s="32" t="s">
        <v>169</v>
      </c>
      <c r="M39" s="20" t="s">
        <v>170</v>
      </c>
      <c r="N39" s="20" t="s">
        <v>266</v>
      </c>
      <c r="O39" s="23" t="s">
        <v>16</v>
      </c>
      <c r="P39" s="23" t="s">
        <v>17</v>
      </c>
      <c r="Q39" s="21">
        <v>2</v>
      </c>
      <c r="R39" s="23">
        <v>0</v>
      </c>
      <c r="S39" s="23">
        <v>0</v>
      </c>
      <c r="T39" s="53">
        <f t="shared" si="10"/>
        <v>2</v>
      </c>
      <c r="U39" s="21">
        <v>2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2" t="s">
        <v>153</v>
      </c>
      <c r="B40" s="22" t="s">
        <v>154</v>
      </c>
      <c r="C40" s="22" t="s">
        <v>258</v>
      </c>
      <c r="D40" s="23" t="s">
        <v>16</v>
      </c>
      <c r="E40" s="23" t="s">
        <v>17</v>
      </c>
      <c r="F40" s="23">
        <v>3</v>
      </c>
      <c r="G40" s="23">
        <v>0</v>
      </c>
      <c r="H40" s="23">
        <v>0</v>
      </c>
      <c r="I40" s="52">
        <f t="shared" si="9"/>
        <v>3</v>
      </c>
      <c r="J40" s="23">
        <v>3</v>
      </c>
      <c r="K40" s="1"/>
      <c r="L40" s="32" t="s">
        <v>171</v>
      </c>
      <c r="M40" s="22" t="s">
        <v>172</v>
      </c>
      <c r="N40" s="22" t="s">
        <v>267</v>
      </c>
      <c r="O40" s="23" t="s">
        <v>16</v>
      </c>
      <c r="P40" s="23" t="s">
        <v>17</v>
      </c>
      <c r="Q40" s="23">
        <v>3</v>
      </c>
      <c r="R40" s="23">
        <v>0</v>
      </c>
      <c r="S40" s="23">
        <v>0</v>
      </c>
      <c r="T40" s="52">
        <f t="shared" si="10"/>
        <v>3</v>
      </c>
      <c r="U40" s="23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2" t="s">
        <v>155</v>
      </c>
      <c r="B41" s="19" t="s">
        <v>156</v>
      </c>
      <c r="C41" s="19" t="s">
        <v>259</v>
      </c>
      <c r="D41" s="23" t="s">
        <v>18</v>
      </c>
      <c r="E41" s="23" t="s">
        <v>17</v>
      </c>
      <c r="F41" s="23">
        <v>3</v>
      </c>
      <c r="G41" s="23">
        <v>0</v>
      </c>
      <c r="H41" s="23">
        <v>0</v>
      </c>
      <c r="I41" s="52">
        <f t="shared" si="9"/>
        <v>3</v>
      </c>
      <c r="J41" s="23">
        <v>6</v>
      </c>
      <c r="K41" s="1"/>
      <c r="L41" s="32" t="s">
        <v>173</v>
      </c>
      <c r="M41" s="19" t="s">
        <v>174</v>
      </c>
      <c r="N41" s="19" t="s">
        <v>268</v>
      </c>
      <c r="O41" s="23" t="s">
        <v>16</v>
      </c>
      <c r="P41" s="23" t="s">
        <v>17</v>
      </c>
      <c r="Q41" s="23">
        <v>2</v>
      </c>
      <c r="R41" s="23">
        <v>0</v>
      </c>
      <c r="S41" s="23">
        <v>0</v>
      </c>
      <c r="T41" s="52">
        <f t="shared" si="10"/>
        <v>2</v>
      </c>
      <c r="U41" s="23">
        <v>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2"/>
      <c r="B42" s="19"/>
      <c r="C42" s="19"/>
      <c r="D42" s="23"/>
      <c r="E42" s="23"/>
      <c r="F42" s="23"/>
      <c r="G42" s="23"/>
      <c r="H42" s="23"/>
      <c r="I42" s="52">
        <f t="shared" si="9"/>
        <v>0</v>
      </c>
      <c r="J42" s="23"/>
      <c r="K42" s="1"/>
      <c r="L42" s="32" t="s">
        <v>175</v>
      </c>
      <c r="M42" s="19" t="s">
        <v>176</v>
      </c>
      <c r="N42" s="19" t="s">
        <v>269</v>
      </c>
      <c r="O42" s="23" t="s">
        <v>16</v>
      </c>
      <c r="P42" s="23" t="s">
        <v>17</v>
      </c>
      <c r="Q42" s="23">
        <v>2</v>
      </c>
      <c r="R42" s="23">
        <v>0</v>
      </c>
      <c r="S42" s="23">
        <v>0</v>
      </c>
      <c r="T42" s="52">
        <f t="shared" si="10"/>
        <v>2</v>
      </c>
      <c r="U42" s="23">
        <v>3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2"/>
      <c r="B43" s="19"/>
      <c r="C43" s="19"/>
      <c r="D43" s="23"/>
      <c r="E43" s="23"/>
      <c r="F43" s="23"/>
      <c r="G43" s="23"/>
      <c r="H43" s="23"/>
      <c r="I43" s="52">
        <f t="shared" si="9"/>
        <v>0</v>
      </c>
      <c r="J43" s="23"/>
      <c r="K43" s="1"/>
      <c r="L43" s="32" t="s">
        <v>177</v>
      </c>
      <c r="M43" s="19" t="s">
        <v>178</v>
      </c>
      <c r="N43" s="19" t="s">
        <v>270</v>
      </c>
      <c r="O43" s="23" t="s">
        <v>18</v>
      </c>
      <c r="P43" s="23" t="s">
        <v>17</v>
      </c>
      <c r="Q43" s="23">
        <v>3</v>
      </c>
      <c r="R43" s="23">
        <v>0</v>
      </c>
      <c r="S43" s="23">
        <v>0</v>
      </c>
      <c r="T43" s="52">
        <f t="shared" si="10"/>
        <v>3</v>
      </c>
      <c r="U43" s="23">
        <v>6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2"/>
      <c r="B44" s="19"/>
      <c r="C44" s="19"/>
      <c r="D44" s="23"/>
      <c r="E44" s="23"/>
      <c r="F44" s="23"/>
      <c r="G44" s="23"/>
      <c r="H44" s="23"/>
      <c r="I44" s="52">
        <f t="shared" si="9"/>
        <v>0</v>
      </c>
      <c r="J44" s="23"/>
      <c r="K44" s="1"/>
      <c r="L44" s="32"/>
      <c r="M44" s="19"/>
      <c r="N44" s="19"/>
      <c r="O44" s="23"/>
      <c r="P44" s="23"/>
      <c r="Q44" s="23"/>
      <c r="R44" s="23"/>
      <c r="S44" s="23"/>
      <c r="T44" s="52">
        <f t="shared" si="10"/>
        <v>0</v>
      </c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2"/>
      <c r="B45" s="19"/>
      <c r="C45" s="19"/>
      <c r="D45" s="23"/>
      <c r="E45" s="23"/>
      <c r="F45" s="23"/>
      <c r="G45" s="23"/>
      <c r="H45" s="23"/>
      <c r="I45" s="52">
        <f t="shared" si="9"/>
        <v>0</v>
      </c>
      <c r="J45" s="23"/>
      <c r="K45" s="1"/>
      <c r="L45" s="32"/>
      <c r="M45" s="19"/>
      <c r="N45" s="19"/>
      <c r="O45" s="23"/>
      <c r="P45" s="23"/>
      <c r="Q45" s="23"/>
      <c r="R45" s="23"/>
      <c r="S45" s="23"/>
      <c r="T45" s="52">
        <f t="shared" si="10"/>
        <v>0</v>
      </c>
      <c r="U45" s="2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2"/>
      <c r="B46" s="19"/>
      <c r="C46" s="19"/>
      <c r="D46" s="23"/>
      <c r="E46" s="23"/>
      <c r="F46" s="23"/>
      <c r="G46" s="23"/>
      <c r="H46" s="23"/>
      <c r="I46" s="52">
        <f t="shared" si="9"/>
        <v>0</v>
      </c>
      <c r="J46" s="23"/>
      <c r="K46" s="1"/>
      <c r="L46" s="32"/>
      <c r="M46" s="19"/>
      <c r="N46" s="19"/>
      <c r="O46" s="23"/>
      <c r="P46" s="23"/>
      <c r="Q46" s="23"/>
      <c r="R46" s="23"/>
      <c r="S46" s="23"/>
      <c r="T46" s="52">
        <f t="shared" si="10"/>
        <v>0</v>
      </c>
      <c r="U46" s="2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2"/>
      <c r="B47" s="19"/>
      <c r="C47" s="19"/>
      <c r="D47" s="23"/>
      <c r="E47" s="23"/>
      <c r="F47" s="23"/>
      <c r="G47" s="23"/>
      <c r="H47" s="23"/>
      <c r="I47" s="52">
        <f t="shared" si="9"/>
        <v>0</v>
      </c>
      <c r="J47" s="23"/>
      <c r="K47" s="1"/>
      <c r="L47" s="32"/>
      <c r="M47" s="19"/>
      <c r="N47" s="19"/>
      <c r="O47" s="23"/>
      <c r="P47" s="23"/>
      <c r="Q47" s="23"/>
      <c r="R47" s="23"/>
      <c r="S47" s="23"/>
      <c r="T47" s="52">
        <f t="shared" si="10"/>
        <v>0</v>
      </c>
      <c r="U47" s="2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6"/>
      <c r="B48" s="37"/>
      <c r="C48" s="37"/>
      <c r="D48" s="55"/>
      <c r="E48" s="37" t="s">
        <v>28</v>
      </c>
      <c r="F48" s="55">
        <f>SUM(F33:F47)</f>
        <v>25</v>
      </c>
      <c r="G48" s="55">
        <f t="shared" ref="G48:H48" si="11">SUM(G33:G47)</f>
        <v>0</v>
      </c>
      <c r="H48" s="55">
        <f t="shared" si="11"/>
        <v>0</v>
      </c>
      <c r="I48" s="55">
        <f>F48+(G48+H48)/2</f>
        <v>25</v>
      </c>
      <c r="J48" s="55">
        <f>SUM(J33:J47)</f>
        <v>30</v>
      </c>
      <c r="K48" s="27"/>
      <c r="L48" s="36"/>
      <c r="M48" s="37"/>
      <c r="N48" s="37"/>
      <c r="O48" s="55"/>
      <c r="P48" s="37" t="s">
        <v>28</v>
      </c>
      <c r="Q48" s="55">
        <f>SUM(Q33:Q47)</f>
        <v>24</v>
      </c>
      <c r="R48" s="55">
        <f t="shared" ref="R48" si="12">SUM(R33:R47)</f>
        <v>0</v>
      </c>
      <c r="S48" s="55">
        <f t="shared" ref="S48" si="13">SUM(S33:S47)</f>
        <v>0</v>
      </c>
      <c r="T48" s="55">
        <f>Q48+(R48+S48)/2</f>
        <v>24</v>
      </c>
      <c r="U48" s="55">
        <f>SUM(U33:U47)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6"/>
      <c r="B49" s="38"/>
      <c r="C49" s="38"/>
      <c r="D49" s="39"/>
      <c r="E49" s="38" t="s">
        <v>29</v>
      </c>
      <c r="F49" s="39">
        <f>SUMIF(E33:E47,"=UE",F33:F47)</f>
        <v>0</v>
      </c>
      <c r="G49" s="39">
        <f>SUMIF(E33:E47,"=UE",G33:G47)</f>
        <v>0</v>
      </c>
      <c r="H49" s="39">
        <f>SUMIF(E33:E47,"=UE",H33:H47)</f>
        <v>0</v>
      </c>
      <c r="I49" s="39">
        <f t="shared" ref="I49" si="14">SUMIF(H33:H47,"=UE",I33:I47)</f>
        <v>0</v>
      </c>
      <c r="J49" s="55">
        <f>SUMIF(E33:E47,"=UE",J33:J47)</f>
        <v>0</v>
      </c>
      <c r="K49" s="27"/>
      <c r="L49" s="36"/>
      <c r="M49" s="38"/>
      <c r="N49" s="38"/>
      <c r="O49" s="39"/>
      <c r="P49" s="38" t="s">
        <v>29</v>
      </c>
      <c r="Q49" s="39">
        <f>SUMIF(P33:P47,"=UE",Q33:Q47)</f>
        <v>0</v>
      </c>
      <c r="R49" s="39">
        <f>SUMIF(P33:P47,"=UE",R33:R47)</f>
        <v>0</v>
      </c>
      <c r="S49" s="39">
        <f>SUMIF(P33:P47,"=UE",S33:S47)</f>
        <v>0</v>
      </c>
      <c r="T49" s="39">
        <f t="shared" ref="T49" si="15">SUMIF(S33:S47,"=UE",T33:T47)</f>
        <v>0</v>
      </c>
      <c r="U49" s="55">
        <f>SUMIF(P33:P47,"=UE",U33:U47)</f>
        <v>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40"/>
      <c r="B50" s="41"/>
      <c r="C50" s="41"/>
      <c r="D50" s="42"/>
      <c r="E50" s="41" t="s">
        <v>30</v>
      </c>
      <c r="F50" s="42">
        <f>SUMIF(D33:D47,"=S",F33:F47)</f>
        <v>3</v>
      </c>
      <c r="G50" s="42">
        <f>SUMIF(D33:D47,"=S",G33:G47)</f>
        <v>0</v>
      </c>
      <c r="H50" s="42">
        <f>SUMIF(D33:D47,"=S",H33:H47)</f>
        <v>0</v>
      </c>
      <c r="I50" s="42">
        <f>SUMIF(D33:D47,"=S",I33:I47)</f>
        <v>3</v>
      </c>
      <c r="J50" s="43">
        <f>SUMIF(D33:D47,"=S",J33:J47)</f>
        <v>6</v>
      </c>
      <c r="K50" s="27"/>
      <c r="L50" s="40"/>
      <c r="M50" s="41"/>
      <c r="N50" s="41"/>
      <c r="O50" s="42"/>
      <c r="P50" s="41" t="s">
        <v>30</v>
      </c>
      <c r="Q50" s="42">
        <f>SUMIF(O33:O47,"=S",Q33:Q47)</f>
        <v>3</v>
      </c>
      <c r="R50" s="42">
        <f>SUMIF(O33:O47,"=S",R33:R47)</f>
        <v>0</v>
      </c>
      <c r="S50" s="42">
        <f>SUMIF(O33:O47,"=S",S33:S47)</f>
        <v>0</v>
      </c>
      <c r="T50" s="42">
        <f>SUMIF(O33:O47,"=S",T33:T47)</f>
        <v>3</v>
      </c>
      <c r="U50" s="43">
        <f>SUMIF(O33:O47,"=S",U33:U47)</f>
        <v>6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44"/>
      <c r="B51" s="45"/>
      <c r="C51" s="45"/>
      <c r="D51" s="46"/>
      <c r="E51" s="45" t="s">
        <v>31</v>
      </c>
      <c r="F51" s="46">
        <f>SUMIF(D33:D47,"=ÜS",F33:F47)</f>
        <v>0</v>
      </c>
      <c r="G51" s="46">
        <f>SUMIF(D33:D47,"=ÜS",G33:G47)</f>
        <v>0</v>
      </c>
      <c r="H51" s="46">
        <f>SUMIF(D33:D47,"=ÜS",H33:H47)</f>
        <v>0</v>
      </c>
      <c r="I51" s="46">
        <f>SUMIF(D33:D47,"=ÜS",I33:I47)</f>
        <v>0</v>
      </c>
      <c r="J51" s="47">
        <f>SUMIF(D33:D47,"=ÜS",J33:J47)</f>
        <v>0</v>
      </c>
      <c r="K51" s="34"/>
      <c r="L51" s="44"/>
      <c r="M51" s="45"/>
      <c r="N51" s="45"/>
      <c r="O51" s="46"/>
      <c r="P51" s="45" t="s">
        <v>31</v>
      </c>
      <c r="Q51" s="46">
        <f>SUMIF(O33:O47,"=ÜS",Q33:Q47)</f>
        <v>0</v>
      </c>
      <c r="R51" s="46">
        <f>SUMIF(O33:O47,"=ÜS",R33:R47)</f>
        <v>0</v>
      </c>
      <c r="S51" s="46">
        <f>SUMIF(O33:O47,"=ÜS",S33:S47)</f>
        <v>0</v>
      </c>
      <c r="T51" s="46">
        <f>SUMIF(O33:O47,"=ÜS",T33:T47)</f>
        <v>0</v>
      </c>
      <c r="U51" s="47">
        <f>SUMIF(O33:O47,"=ÜS",U33:U47)</f>
        <v>0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32.1" customHeight="1" x14ac:dyDescent="0.2">
      <c r="A52" s="101" t="s">
        <v>41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95" t="s">
        <v>42</v>
      </c>
      <c r="B53" s="96"/>
      <c r="C53" s="96"/>
      <c r="D53" s="96"/>
      <c r="E53" s="96"/>
      <c r="F53" s="96"/>
      <c r="G53" s="96"/>
      <c r="H53" s="96"/>
      <c r="I53" s="96"/>
      <c r="J53" s="96"/>
      <c r="K53" s="24"/>
      <c r="L53" s="95" t="s">
        <v>43</v>
      </c>
      <c r="M53" s="96"/>
      <c r="N53" s="96"/>
      <c r="O53" s="96"/>
      <c r="P53" s="96"/>
      <c r="Q53" s="96"/>
      <c r="R53" s="96"/>
      <c r="S53" s="96"/>
      <c r="T53" s="96"/>
      <c r="U53" s="9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35" t="s">
        <v>6</v>
      </c>
      <c r="B54" s="31" t="s">
        <v>7</v>
      </c>
      <c r="C54" s="28" t="s">
        <v>55</v>
      </c>
      <c r="D54" s="30" t="s">
        <v>8</v>
      </c>
      <c r="E54" s="25" t="s">
        <v>9</v>
      </c>
      <c r="F54" s="55" t="s">
        <v>10</v>
      </c>
      <c r="G54" s="55" t="s">
        <v>11</v>
      </c>
      <c r="H54" s="55" t="s">
        <v>12</v>
      </c>
      <c r="I54" s="55" t="s">
        <v>13</v>
      </c>
      <c r="J54" s="55" t="s">
        <v>14</v>
      </c>
      <c r="K54" s="26"/>
      <c r="L54" s="35" t="s">
        <v>6</v>
      </c>
      <c r="M54" s="31" t="s">
        <v>7</v>
      </c>
      <c r="N54" s="28" t="s">
        <v>55</v>
      </c>
      <c r="O54" s="30" t="s">
        <v>8</v>
      </c>
      <c r="P54" s="25" t="s">
        <v>9</v>
      </c>
      <c r="Q54" s="55" t="s">
        <v>10</v>
      </c>
      <c r="R54" s="55" t="s">
        <v>11</v>
      </c>
      <c r="S54" s="55" t="s">
        <v>12</v>
      </c>
      <c r="T54" s="55" t="s">
        <v>13</v>
      </c>
      <c r="U54" s="55" t="s">
        <v>14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32" t="s">
        <v>179</v>
      </c>
      <c r="B55" s="19" t="s">
        <v>180</v>
      </c>
      <c r="C55" s="19" t="s">
        <v>271</v>
      </c>
      <c r="D55" s="23" t="s">
        <v>16</v>
      </c>
      <c r="E55" s="23" t="s">
        <v>17</v>
      </c>
      <c r="F55" s="23">
        <v>2</v>
      </c>
      <c r="G55" s="23">
        <v>0</v>
      </c>
      <c r="H55" s="23">
        <v>0</v>
      </c>
      <c r="I55" s="52">
        <f t="shared" ref="I55:I70" si="16">F55+(G55+H55)/2</f>
        <v>2</v>
      </c>
      <c r="J55" s="23">
        <v>4</v>
      </c>
      <c r="K55" s="1"/>
      <c r="L55" s="32" t="s">
        <v>193</v>
      </c>
      <c r="M55" s="19" t="s">
        <v>194</v>
      </c>
      <c r="N55" s="19" t="s">
        <v>278</v>
      </c>
      <c r="O55" s="23" t="s">
        <v>16</v>
      </c>
      <c r="P55" s="23" t="s">
        <v>17</v>
      </c>
      <c r="Q55" s="23">
        <v>2</v>
      </c>
      <c r="R55" s="23">
        <v>0</v>
      </c>
      <c r="S55" s="23">
        <v>0</v>
      </c>
      <c r="T55" s="52">
        <f t="shared" ref="T55:T70" si="17">Q55+(R55+S55)/2</f>
        <v>2</v>
      </c>
      <c r="U55" s="23"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2" t="s">
        <v>181</v>
      </c>
      <c r="B56" s="19" t="s">
        <v>182</v>
      </c>
      <c r="C56" s="19" t="s">
        <v>272</v>
      </c>
      <c r="D56" s="23" t="s">
        <v>16</v>
      </c>
      <c r="E56" s="23" t="s">
        <v>17</v>
      </c>
      <c r="F56" s="23">
        <v>4</v>
      </c>
      <c r="G56" s="23">
        <v>0</v>
      </c>
      <c r="H56" s="23">
        <v>0</v>
      </c>
      <c r="I56" s="52">
        <f t="shared" si="16"/>
        <v>4</v>
      </c>
      <c r="J56" s="23">
        <v>4</v>
      </c>
      <c r="K56" s="1"/>
      <c r="L56" s="32" t="s">
        <v>195</v>
      </c>
      <c r="M56" s="19" t="s">
        <v>196</v>
      </c>
      <c r="N56" s="19" t="s">
        <v>279</v>
      </c>
      <c r="O56" s="23" t="s">
        <v>16</v>
      </c>
      <c r="P56" s="23" t="s">
        <v>17</v>
      </c>
      <c r="Q56" s="23">
        <v>2</v>
      </c>
      <c r="R56" s="23">
        <v>0</v>
      </c>
      <c r="S56" s="23">
        <v>0</v>
      </c>
      <c r="T56" s="52">
        <f t="shared" si="17"/>
        <v>2</v>
      </c>
      <c r="U56" s="23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2" t="s">
        <v>183</v>
      </c>
      <c r="B57" s="20" t="s">
        <v>184</v>
      </c>
      <c r="C57" s="20" t="s">
        <v>273</v>
      </c>
      <c r="D57" s="23" t="s">
        <v>16</v>
      </c>
      <c r="E57" s="23" t="s">
        <v>17</v>
      </c>
      <c r="F57" s="21">
        <v>2</v>
      </c>
      <c r="G57" s="23">
        <v>0</v>
      </c>
      <c r="H57" s="23">
        <v>0</v>
      </c>
      <c r="I57" s="53">
        <f t="shared" si="16"/>
        <v>2</v>
      </c>
      <c r="J57" s="21">
        <v>3</v>
      </c>
      <c r="K57" s="1"/>
      <c r="L57" s="32" t="s">
        <v>197</v>
      </c>
      <c r="M57" s="20" t="s">
        <v>198</v>
      </c>
      <c r="N57" s="20" t="s">
        <v>280</v>
      </c>
      <c r="O57" s="23" t="s">
        <v>16</v>
      </c>
      <c r="P57" s="23" t="s">
        <v>17</v>
      </c>
      <c r="Q57" s="21">
        <v>2</v>
      </c>
      <c r="R57" s="23">
        <v>0</v>
      </c>
      <c r="S57" s="23">
        <v>0</v>
      </c>
      <c r="T57" s="53">
        <f t="shared" si="17"/>
        <v>2</v>
      </c>
      <c r="U57" s="21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32" t="s">
        <v>185</v>
      </c>
      <c r="B58" s="20" t="s">
        <v>186</v>
      </c>
      <c r="C58" s="20" t="s">
        <v>274</v>
      </c>
      <c r="D58" s="23" t="s">
        <v>16</v>
      </c>
      <c r="E58" s="23" t="s">
        <v>17</v>
      </c>
      <c r="F58" s="21">
        <v>2</v>
      </c>
      <c r="G58" s="23">
        <v>0</v>
      </c>
      <c r="H58" s="23">
        <v>0</v>
      </c>
      <c r="I58" s="53">
        <f t="shared" si="16"/>
        <v>2</v>
      </c>
      <c r="J58" s="21">
        <v>3</v>
      </c>
      <c r="K58" s="1"/>
      <c r="L58" s="32" t="s">
        <v>199</v>
      </c>
      <c r="M58" s="20" t="s">
        <v>200</v>
      </c>
      <c r="N58" s="20" t="s">
        <v>281</v>
      </c>
      <c r="O58" s="23" t="s">
        <v>16</v>
      </c>
      <c r="P58" s="23" t="s">
        <v>17</v>
      </c>
      <c r="Q58" s="21">
        <v>2</v>
      </c>
      <c r="R58" s="23">
        <v>0</v>
      </c>
      <c r="S58" s="23">
        <v>0</v>
      </c>
      <c r="T58" s="53">
        <f t="shared" si="17"/>
        <v>2</v>
      </c>
      <c r="U58" s="21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2" t="s">
        <v>187</v>
      </c>
      <c r="B59" s="20" t="s">
        <v>188</v>
      </c>
      <c r="C59" s="20" t="s">
        <v>275</v>
      </c>
      <c r="D59" s="23" t="s">
        <v>16</v>
      </c>
      <c r="E59" s="23" t="s">
        <v>17</v>
      </c>
      <c r="F59" s="21">
        <v>2</v>
      </c>
      <c r="G59" s="23">
        <v>0</v>
      </c>
      <c r="H59" s="23">
        <v>0</v>
      </c>
      <c r="I59" s="53">
        <f t="shared" si="16"/>
        <v>2</v>
      </c>
      <c r="J59" s="21">
        <v>3</v>
      </c>
      <c r="K59" s="1"/>
      <c r="L59" s="32" t="s">
        <v>201</v>
      </c>
      <c r="M59" s="20" t="s">
        <v>202</v>
      </c>
      <c r="N59" s="20" t="s">
        <v>282</v>
      </c>
      <c r="O59" s="23" t="s">
        <v>16</v>
      </c>
      <c r="P59" s="23" t="s">
        <v>17</v>
      </c>
      <c r="Q59" s="21">
        <v>2</v>
      </c>
      <c r="R59" s="23">
        <v>0</v>
      </c>
      <c r="S59" s="23">
        <v>0</v>
      </c>
      <c r="T59" s="53">
        <f t="shared" si="17"/>
        <v>2</v>
      </c>
      <c r="U59" s="21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2" t="s">
        <v>189</v>
      </c>
      <c r="B60" s="20" t="s">
        <v>190</v>
      </c>
      <c r="C60" s="20" t="s">
        <v>276</v>
      </c>
      <c r="D60" s="23" t="s">
        <v>16</v>
      </c>
      <c r="E60" s="23" t="s">
        <v>17</v>
      </c>
      <c r="F60" s="21">
        <v>2</v>
      </c>
      <c r="G60" s="23">
        <v>0</v>
      </c>
      <c r="H60" s="23">
        <v>0</v>
      </c>
      <c r="I60" s="53">
        <f t="shared" si="16"/>
        <v>2</v>
      </c>
      <c r="J60" s="21">
        <v>3</v>
      </c>
      <c r="K60" s="1"/>
      <c r="L60" s="32" t="s">
        <v>203</v>
      </c>
      <c r="M60" s="20" t="s">
        <v>204</v>
      </c>
      <c r="N60" s="20" t="s">
        <v>283</v>
      </c>
      <c r="O60" s="23" t="s">
        <v>16</v>
      </c>
      <c r="P60" s="23" t="s">
        <v>17</v>
      </c>
      <c r="Q60" s="21">
        <v>2</v>
      </c>
      <c r="R60" s="23">
        <v>0</v>
      </c>
      <c r="S60" s="23">
        <v>0</v>
      </c>
      <c r="T60" s="53">
        <f t="shared" ref="T60" si="18">Q60+(R60+S60)/2</f>
        <v>2</v>
      </c>
      <c r="U60" s="21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2" t="s">
        <v>191</v>
      </c>
      <c r="B61" s="20" t="s">
        <v>192</v>
      </c>
      <c r="C61" s="20" t="s">
        <v>277</v>
      </c>
      <c r="D61" s="21" t="s">
        <v>18</v>
      </c>
      <c r="E61" s="23" t="s">
        <v>17</v>
      </c>
      <c r="F61" s="21">
        <v>2</v>
      </c>
      <c r="G61" s="23">
        <v>0</v>
      </c>
      <c r="H61" s="23">
        <v>0</v>
      </c>
      <c r="I61" s="53">
        <f t="shared" si="16"/>
        <v>2</v>
      </c>
      <c r="J61" s="21">
        <v>4</v>
      </c>
      <c r="K61" s="1"/>
      <c r="L61" s="32" t="s">
        <v>205</v>
      </c>
      <c r="M61" s="20" t="s">
        <v>206</v>
      </c>
      <c r="N61" s="20" t="s">
        <v>284</v>
      </c>
      <c r="O61" s="21" t="s">
        <v>18</v>
      </c>
      <c r="P61" s="23" t="s">
        <v>17</v>
      </c>
      <c r="Q61" s="21">
        <v>2</v>
      </c>
      <c r="R61" s="23">
        <v>0</v>
      </c>
      <c r="S61" s="23">
        <v>0</v>
      </c>
      <c r="T61" s="53">
        <f t="shared" si="17"/>
        <v>2</v>
      </c>
      <c r="U61" s="21">
        <v>4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2"/>
      <c r="B62" s="22" t="s">
        <v>26</v>
      </c>
      <c r="C62" s="22"/>
      <c r="D62" s="23" t="s">
        <v>18</v>
      </c>
      <c r="E62" s="23" t="s">
        <v>17</v>
      </c>
      <c r="F62" s="23">
        <v>2</v>
      </c>
      <c r="G62" s="23">
        <v>0</v>
      </c>
      <c r="H62" s="23">
        <v>0</v>
      </c>
      <c r="I62" s="52">
        <f t="shared" si="16"/>
        <v>2</v>
      </c>
      <c r="J62" s="23">
        <v>3</v>
      </c>
      <c r="K62" s="1"/>
      <c r="L62" s="32" t="s">
        <v>207</v>
      </c>
      <c r="M62" s="22" t="s">
        <v>208</v>
      </c>
      <c r="N62" s="22" t="s">
        <v>285</v>
      </c>
      <c r="O62" s="23" t="s">
        <v>18</v>
      </c>
      <c r="P62" s="23" t="s">
        <v>17</v>
      </c>
      <c r="Q62" s="23">
        <v>3</v>
      </c>
      <c r="R62" s="23">
        <v>0</v>
      </c>
      <c r="S62" s="23">
        <v>0</v>
      </c>
      <c r="T62" s="52">
        <f t="shared" si="17"/>
        <v>3</v>
      </c>
      <c r="U62" s="23">
        <v>6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2"/>
      <c r="B63" s="22" t="s">
        <v>39</v>
      </c>
      <c r="C63" s="22"/>
      <c r="D63" s="23" t="s">
        <v>21</v>
      </c>
      <c r="E63" s="23" t="s">
        <v>19</v>
      </c>
      <c r="F63" s="23">
        <v>2</v>
      </c>
      <c r="G63" s="23">
        <v>0</v>
      </c>
      <c r="H63" s="23">
        <v>0</v>
      </c>
      <c r="I63" s="52">
        <f t="shared" si="16"/>
        <v>2</v>
      </c>
      <c r="J63" s="23">
        <v>3</v>
      </c>
      <c r="K63" s="1"/>
      <c r="L63" s="32"/>
      <c r="M63" s="22" t="s">
        <v>27</v>
      </c>
      <c r="N63" s="22"/>
      <c r="O63" s="23" t="s">
        <v>18</v>
      </c>
      <c r="P63" s="23" t="s">
        <v>17</v>
      </c>
      <c r="Q63" s="23">
        <v>2</v>
      </c>
      <c r="R63" s="23">
        <v>0</v>
      </c>
      <c r="S63" s="23">
        <v>0</v>
      </c>
      <c r="T63" s="52">
        <f t="shared" si="17"/>
        <v>2</v>
      </c>
      <c r="U63" s="23">
        <v>3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2"/>
      <c r="B64" s="22"/>
      <c r="C64" s="22"/>
      <c r="D64" s="23"/>
      <c r="E64" s="23"/>
      <c r="F64" s="23"/>
      <c r="G64" s="23"/>
      <c r="H64" s="23"/>
      <c r="I64" s="52">
        <f t="shared" si="16"/>
        <v>0</v>
      </c>
      <c r="J64" s="23"/>
      <c r="K64" s="1"/>
      <c r="L64" s="32"/>
      <c r="M64" s="22" t="s">
        <v>40</v>
      </c>
      <c r="N64" s="22"/>
      <c r="O64" s="23" t="s">
        <v>21</v>
      </c>
      <c r="P64" s="23" t="s">
        <v>19</v>
      </c>
      <c r="Q64" s="23">
        <v>2</v>
      </c>
      <c r="R64" s="23">
        <v>0</v>
      </c>
      <c r="S64" s="23">
        <v>0</v>
      </c>
      <c r="T64" s="52">
        <f t="shared" si="17"/>
        <v>2</v>
      </c>
      <c r="U64" s="23">
        <v>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2"/>
      <c r="B65" s="22"/>
      <c r="C65" s="22"/>
      <c r="D65" s="23"/>
      <c r="E65" s="23"/>
      <c r="F65" s="23"/>
      <c r="G65" s="23"/>
      <c r="H65" s="23"/>
      <c r="I65" s="52">
        <f t="shared" si="16"/>
        <v>0</v>
      </c>
      <c r="J65" s="23"/>
      <c r="K65" s="1"/>
      <c r="L65" s="32"/>
      <c r="M65" s="22"/>
      <c r="N65" s="22"/>
      <c r="O65" s="23"/>
      <c r="P65" s="23"/>
      <c r="Q65" s="23"/>
      <c r="R65" s="23"/>
      <c r="S65" s="23"/>
      <c r="T65" s="52">
        <f t="shared" si="17"/>
        <v>0</v>
      </c>
      <c r="U65" s="2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2"/>
      <c r="B66" s="22"/>
      <c r="C66" s="22"/>
      <c r="D66" s="23"/>
      <c r="E66" s="23"/>
      <c r="F66" s="23"/>
      <c r="G66" s="23"/>
      <c r="H66" s="23"/>
      <c r="I66" s="52">
        <f t="shared" si="16"/>
        <v>0</v>
      </c>
      <c r="J66" s="23"/>
      <c r="K66" s="1"/>
      <c r="L66" s="32"/>
      <c r="M66" s="22"/>
      <c r="N66" s="22"/>
      <c r="O66" s="23"/>
      <c r="P66" s="23"/>
      <c r="Q66" s="23"/>
      <c r="R66" s="23"/>
      <c r="S66" s="23"/>
      <c r="T66" s="52">
        <f t="shared" si="17"/>
        <v>0</v>
      </c>
      <c r="U66" s="2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2"/>
      <c r="B67" s="22"/>
      <c r="C67" s="22"/>
      <c r="D67" s="23"/>
      <c r="E67" s="23"/>
      <c r="F67" s="23"/>
      <c r="G67" s="23"/>
      <c r="H67" s="23"/>
      <c r="I67" s="52">
        <f t="shared" si="16"/>
        <v>0</v>
      </c>
      <c r="J67" s="23"/>
      <c r="K67" s="1"/>
      <c r="L67" s="32"/>
      <c r="M67" s="22"/>
      <c r="N67" s="22"/>
      <c r="O67" s="23"/>
      <c r="P67" s="23"/>
      <c r="Q67" s="23"/>
      <c r="R67" s="23"/>
      <c r="S67" s="23"/>
      <c r="T67" s="52">
        <f t="shared" si="17"/>
        <v>0</v>
      </c>
      <c r="U67" s="2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32"/>
      <c r="B68" s="22"/>
      <c r="C68" s="22"/>
      <c r="D68" s="23"/>
      <c r="E68" s="23"/>
      <c r="F68" s="23"/>
      <c r="G68" s="23"/>
      <c r="H68" s="23"/>
      <c r="I68" s="52">
        <f t="shared" si="16"/>
        <v>0</v>
      </c>
      <c r="J68" s="23"/>
      <c r="K68" s="1"/>
      <c r="L68" s="32"/>
      <c r="M68" s="22"/>
      <c r="N68" s="22"/>
      <c r="O68" s="23"/>
      <c r="P68" s="23"/>
      <c r="Q68" s="23"/>
      <c r="R68" s="23"/>
      <c r="S68" s="23"/>
      <c r="T68" s="52">
        <f t="shared" si="17"/>
        <v>0</v>
      </c>
      <c r="U68" s="2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32"/>
      <c r="B69" s="22"/>
      <c r="C69" s="22"/>
      <c r="D69" s="23"/>
      <c r="E69" s="23"/>
      <c r="F69" s="23"/>
      <c r="G69" s="23"/>
      <c r="H69" s="23"/>
      <c r="I69" s="52">
        <f t="shared" si="16"/>
        <v>0</v>
      </c>
      <c r="J69" s="23"/>
      <c r="K69" s="1"/>
      <c r="L69" s="32"/>
      <c r="M69" s="22"/>
      <c r="N69" s="22"/>
      <c r="O69" s="23"/>
      <c r="P69" s="23"/>
      <c r="Q69" s="23"/>
      <c r="R69" s="23"/>
      <c r="S69" s="23"/>
      <c r="T69" s="52">
        <f t="shared" si="17"/>
        <v>0</v>
      </c>
      <c r="U69" s="2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36"/>
      <c r="B70" s="37"/>
      <c r="C70" s="37"/>
      <c r="D70" s="55"/>
      <c r="E70" s="37" t="s">
        <v>28</v>
      </c>
      <c r="F70" s="55">
        <f>SUM(F55:F69)</f>
        <v>20</v>
      </c>
      <c r="G70" s="55">
        <f t="shared" ref="G70:H70" si="19">SUM(G55:G69)</f>
        <v>0</v>
      </c>
      <c r="H70" s="55">
        <f t="shared" si="19"/>
        <v>0</v>
      </c>
      <c r="I70" s="55">
        <f t="shared" si="16"/>
        <v>20</v>
      </c>
      <c r="J70" s="55">
        <f>SUM(J55:J69)</f>
        <v>30</v>
      </c>
      <c r="K70" s="27"/>
      <c r="L70" s="36"/>
      <c r="M70" s="37"/>
      <c r="N70" s="37"/>
      <c r="O70" s="55"/>
      <c r="P70" s="37" t="s">
        <v>28</v>
      </c>
      <c r="Q70" s="55">
        <f>SUM(Q55:Q69)</f>
        <v>21</v>
      </c>
      <c r="R70" s="55">
        <f t="shared" ref="R70:S70" si="20">SUM(R55:R69)</f>
        <v>0</v>
      </c>
      <c r="S70" s="55">
        <f t="shared" si="20"/>
        <v>0</v>
      </c>
      <c r="T70" s="55">
        <f t="shared" si="17"/>
        <v>21</v>
      </c>
      <c r="U70" s="55">
        <f>SUM(U55:U69)</f>
        <v>30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36"/>
      <c r="B71" s="38"/>
      <c r="C71" s="38"/>
      <c r="D71" s="39"/>
      <c r="E71" s="38" t="s">
        <v>29</v>
      </c>
      <c r="F71" s="39">
        <f>SUMIF(E55:E69,"=UE",F55:F69)</f>
        <v>2</v>
      </c>
      <c r="G71" s="39">
        <f>SUMIF(E55:E69,"=UE",G55:G69)</f>
        <v>0</v>
      </c>
      <c r="H71" s="39">
        <f>SUMIF(E55:E69,"=UE",H55:H69)</f>
        <v>0</v>
      </c>
      <c r="I71" s="39">
        <f>SUMIF(E55:E69,"=UE",I55:I69)</f>
        <v>2</v>
      </c>
      <c r="J71" s="55">
        <f>SUMIF(E55:E69,"=UE",J55:J69)</f>
        <v>3</v>
      </c>
      <c r="K71" s="27"/>
      <c r="L71" s="36"/>
      <c r="M71" s="38"/>
      <c r="N71" s="38"/>
      <c r="O71" s="39"/>
      <c r="P71" s="38" t="s">
        <v>29</v>
      </c>
      <c r="Q71" s="39">
        <f>SUMIF(P55:P69,"=UE",Q55:Q69)</f>
        <v>2</v>
      </c>
      <c r="R71" s="39">
        <f>SUMIF(P55:P69,"=UE",R55:R69)</f>
        <v>0</v>
      </c>
      <c r="S71" s="39">
        <f>SUMIF(P55:P69,"=UE",S55:S69)</f>
        <v>0</v>
      </c>
      <c r="T71" s="39">
        <f>SUMIF(P55:P69,"=UE",T55:T69)</f>
        <v>2</v>
      </c>
      <c r="U71" s="55">
        <f>SUMIF(P55:P69,"=UE",U55:U69)</f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40"/>
      <c r="B72" s="41"/>
      <c r="C72" s="41"/>
      <c r="D72" s="42"/>
      <c r="E72" s="41" t="s">
        <v>30</v>
      </c>
      <c r="F72" s="42">
        <f>SUMIF(D55:D69,"=S",F55:F69)</f>
        <v>4</v>
      </c>
      <c r="G72" s="42">
        <f>SUMIF(D55:D69,"=S",G55:G69)</f>
        <v>0</v>
      </c>
      <c r="H72" s="42">
        <f>SUMIF(D55:D69,"=S",H55:H69)</f>
        <v>0</v>
      </c>
      <c r="I72" s="42">
        <f>SUMIF(D55:D69,"=S",I55:I69)</f>
        <v>4</v>
      </c>
      <c r="J72" s="43">
        <f>SUMIF(D55:D69,"=S",J55:J69)</f>
        <v>7</v>
      </c>
      <c r="K72" s="27"/>
      <c r="L72" s="40"/>
      <c r="M72" s="41"/>
      <c r="N72" s="41"/>
      <c r="O72" s="42"/>
      <c r="P72" s="41" t="s">
        <v>30</v>
      </c>
      <c r="Q72" s="42">
        <f>SUMIF(O55:O69,"=S",Q55:Q69)</f>
        <v>7</v>
      </c>
      <c r="R72" s="42">
        <f>SUMIF(O55:O69,"=S",R55:R69)</f>
        <v>0</v>
      </c>
      <c r="S72" s="42">
        <f>SUMIF(O55:O69,"=S",S55:S69)</f>
        <v>0</v>
      </c>
      <c r="T72" s="42">
        <f>SUMIF(O55:O69,"=S",T55:T69)</f>
        <v>7</v>
      </c>
      <c r="U72" s="43">
        <f>SUMIF(O55:O69,"=S",U55:U69)</f>
        <v>13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44"/>
      <c r="B73" s="45"/>
      <c r="C73" s="45"/>
      <c r="D73" s="46"/>
      <c r="E73" s="45" t="s">
        <v>31</v>
      </c>
      <c r="F73" s="46">
        <f>SUMIF(D55:D69,"=ÜS",F55:F69)</f>
        <v>2</v>
      </c>
      <c r="G73" s="46">
        <f>SUMIF(D55:D69,"=ÜS",G55:G69)</f>
        <v>0</v>
      </c>
      <c r="H73" s="46">
        <f>SUMIF(D55:D69,"=ÜS",H55:H69)</f>
        <v>0</v>
      </c>
      <c r="I73" s="46">
        <f>SUMIF(D55:D69,"=ÜS",I55:I69)</f>
        <v>2</v>
      </c>
      <c r="J73" s="47">
        <f>SUMIF(D55:D69,"=ÜS",J55:J69)</f>
        <v>3</v>
      </c>
      <c r="K73" s="34"/>
      <c r="L73" s="44"/>
      <c r="M73" s="45"/>
      <c r="N73" s="45"/>
      <c r="O73" s="46"/>
      <c r="P73" s="45" t="s">
        <v>31</v>
      </c>
      <c r="Q73" s="46">
        <f>SUMIF(O55:O69,"=ÜS",Q55:Q69)</f>
        <v>2</v>
      </c>
      <c r="R73" s="46">
        <f>SUMIF(O55:O69,"=ÜS",R55:R69)</f>
        <v>0</v>
      </c>
      <c r="S73" s="46">
        <f>SUMIF(O55:O69,"=ÜS",S55:S69)</f>
        <v>0</v>
      </c>
      <c r="T73" s="46">
        <f>SUMIF(O55:O69,"=ÜS",T55:T69)</f>
        <v>2</v>
      </c>
      <c r="U73" s="47">
        <f>SUMIF(O55:O69,"=ÜS",U55:U69)</f>
        <v>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32.1" customHeight="1" x14ac:dyDescent="0.2">
      <c r="A74" s="101" t="s">
        <v>46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95" t="s">
        <v>47</v>
      </c>
      <c r="B75" s="96"/>
      <c r="C75" s="96"/>
      <c r="D75" s="96"/>
      <c r="E75" s="96"/>
      <c r="F75" s="96"/>
      <c r="G75" s="96"/>
      <c r="H75" s="96"/>
      <c r="I75" s="96"/>
      <c r="J75" s="96"/>
      <c r="K75" s="24"/>
      <c r="L75" s="95" t="s">
        <v>48</v>
      </c>
      <c r="M75" s="96"/>
      <c r="N75" s="96"/>
      <c r="O75" s="96"/>
      <c r="P75" s="96"/>
      <c r="Q75" s="96"/>
      <c r="R75" s="96"/>
      <c r="S75" s="96"/>
      <c r="T75" s="96"/>
      <c r="U75" s="96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32.1" customHeight="1" x14ac:dyDescent="0.2">
      <c r="A76" s="35" t="s">
        <v>6</v>
      </c>
      <c r="B76" s="31" t="s">
        <v>7</v>
      </c>
      <c r="C76" s="28" t="s">
        <v>55</v>
      </c>
      <c r="D76" s="30" t="s">
        <v>8</v>
      </c>
      <c r="E76" s="25" t="s">
        <v>9</v>
      </c>
      <c r="F76" s="55" t="s">
        <v>10</v>
      </c>
      <c r="G76" s="55" t="s">
        <v>11</v>
      </c>
      <c r="H76" s="55" t="s">
        <v>12</v>
      </c>
      <c r="I76" s="55" t="s">
        <v>13</v>
      </c>
      <c r="J76" s="55" t="s">
        <v>14</v>
      </c>
      <c r="K76" s="26"/>
      <c r="L76" s="35" t="s">
        <v>6</v>
      </c>
      <c r="M76" s="31" t="s">
        <v>7</v>
      </c>
      <c r="N76" s="28" t="s">
        <v>55</v>
      </c>
      <c r="O76" s="30" t="s">
        <v>8</v>
      </c>
      <c r="P76" s="25" t="s">
        <v>9</v>
      </c>
      <c r="Q76" s="55" t="s">
        <v>10</v>
      </c>
      <c r="R76" s="55" t="s">
        <v>11</v>
      </c>
      <c r="S76" s="55" t="s">
        <v>12</v>
      </c>
      <c r="T76" s="55" t="s">
        <v>13</v>
      </c>
      <c r="U76" s="55" t="s">
        <v>14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32" t="s">
        <v>209</v>
      </c>
      <c r="B77" s="19" t="s">
        <v>210</v>
      </c>
      <c r="C77" s="19" t="s">
        <v>286</v>
      </c>
      <c r="D77" s="23" t="s">
        <v>16</v>
      </c>
      <c r="E77" s="23" t="s">
        <v>17</v>
      </c>
      <c r="F77" s="23">
        <v>2</v>
      </c>
      <c r="G77" s="23">
        <v>0</v>
      </c>
      <c r="H77" s="23">
        <v>0</v>
      </c>
      <c r="I77" s="52">
        <f t="shared" ref="I77:I92" si="21">F77+(G77+H77)/2</f>
        <v>2</v>
      </c>
      <c r="J77" s="23">
        <v>2</v>
      </c>
      <c r="K77" s="1"/>
      <c r="L77" s="32" t="s">
        <v>223</v>
      </c>
      <c r="M77" s="19" t="s">
        <v>224</v>
      </c>
      <c r="N77" s="19" t="s">
        <v>293</v>
      </c>
      <c r="O77" s="23" t="s">
        <v>16</v>
      </c>
      <c r="P77" s="23" t="s">
        <v>17</v>
      </c>
      <c r="Q77" s="23">
        <v>3</v>
      </c>
      <c r="R77" s="23">
        <v>0</v>
      </c>
      <c r="S77" s="23">
        <v>0</v>
      </c>
      <c r="T77" s="52">
        <f t="shared" ref="T77:T92" si="22">Q77+(R77+S77)/2</f>
        <v>3</v>
      </c>
      <c r="U77" s="23">
        <v>5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32" t="s">
        <v>211</v>
      </c>
      <c r="B78" s="19" t="s">
        <v>212</v>
      </c>
      <c r="C78" s="19" t="s">
        <v>287</v>
      </c>
      <c r="D78" s="23" t="s">
        <v>16</v>
      </c>
      <c r="E78" s="23" t="s">
        <v>17</v>
      </c>
      <c r="F78" s="23">
        <v>1</v>
      </c>
      <c r="G78" s="23">
        <v>0</v>
      </c>
      <c r="H78" s="23">
        <v>0</v>
      </c>
      <c r="I78" s="52">
        <f t="shared" si="21"/>
        <v>1</v>
      </c>
      <c r="J78" s="23">
        <v>1</v>
      </c>
      <c r="K78" s="1"/>
      <c r="L78" s="32" t="s">
        <v>225</v>
      </c>
      <c r="M78" s="19" t="s">
        <v>226</v>
      </c>
      <c r="N78" s="19" t="s">
        <v>294</v>
      </c>
      <c r="O78" s="23" t="s">
        <v>16</v>
      </c>
      <c r="P78" s="23" t="s">
        <v>17</v>
      </c>
      <c r="Q78" s="23">
        <v>2</v>
      </c>
      <c r="R78" s="23">
        <v>0</v>
      </c>
      <c r="S78" s="23">
        <v>0</v>
      </c>
      <c r="T78" s="52">
        <f t="shared" si="22"/>
        <v>2</v>
      </c>
      <c r="U78" s="23">
        <v>3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32" t="s">
        <v>213</v>
      </c>
      <c r="B79" s="20" t="s">
        <v>214</v>
      </c>
      <c r="C79" s="20" t="s">
        <v>288</v>
      </c>
      <c r="D79" s="23" t="s">
        <v>16</v>
      </c>
      <c r="E79" s="23" t="s">
        <v>17</v>
      </c>
      <c r="F79" s="21">
        <v>3</v>
      </c>
      <c r="G79" s="23">
        <v>0</v>
      </c>
      <c r="H79" s="23">
        <v>0</v>
      </c>
      <c r="I79" s="53">
        <f t="shared" si="21"/>
        <v>3</v>
      </c>
      <c r="J79" s="21">
        <v>3</v>
      </c>
      <c r="K79" s="1"/>
      <c r="L79" s="32" t="s">
        <v>227</v>
      </c>
      <c r="M79" s="20" t="s">
        <v>228</v>
      </c>
      <c r="N79" s="20" t="s">
        <v>295</v>
      </c>
      <c r="O79" s="23" t="s">
        <v>16</v>
      </c>
      <c r="P79" s="21" t="s">
        <v>19</v>
      </c>
      <c r="Q79" s="21">
        <v>1</v>
      </c>
      <c r="R79" s="23">
        <v>0</v>
      </c>
      <c r="S79" s="23">
        <v>0</v>
      </c>
      <c r="T79" s="53">
        <f t="shared" si="22"/>
        <v>1</v>
      </c>
      <c r="U79" s="21">
        <v>3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32" t="s">
        <v>215</v>
      </c>
      <c r="B80" s="20" t="s">
        <v>216</v>
      </c>
      <c r="C80" s="20" t="s">
        <v>289</v>
      </c>
      <c r="D80" s="23" t="s">
        <v>16</v>
      </c>
      <c r="E80" s="23" t="s">
        <v>17</v>
      </c>
      <c r="F80" s="21">
        <v>2</v>
      </c>
      <c r="G80" s="23">
        <v>0</v>
      </c>
      <c r="H80" s="23">
        <v>0</v>
      </c>
      <c r="I80" s="53">
        <f t="shared" si="21"/>
        <v>2</v>
      </c>
      <c r="J80" s="21">
        <v>2</v>
      </c>
      <c r="K80" s="1"/>
      <c r="L80" s="32" t="s">
        <v>229</v>
      </c>
      <c r="M80" s="20" t="s">
        <v>230</v>
      </c>
      <c r="N80" s="20" t="s">
        <v>296</v>
      </c>
      <c r="O80" s="23" t="s">
        <v>16</v>
      </c>
      <c r="P80" s="21" t="s">
        <v>17</v>
      </c>
      <c r="Q80" s="21">
        <v>2</v>
      </c>
      <c r="R80" s="23">
        <v>0</v>
      </c>
      <c r="S80" s="23">
        <v>0</v>
      </c>
      <c r="T80" s="53">
        <f t="shared" si="22"/>
        <v>2</v>
      </c>
      <c r="U80" s="21">
        <v>5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32" t="s">
        <v>217</v>
      </c>
      <c r="B81" s="20" t="s">
        <v>218</v>
      </c>
      <c r="C81" s="20" t="s">
        <v>290</v>
      </c>
      <c r="D81" s="23" t="s">
        <v>16</v>
      </c>
      <c r="E81" s="23" t="s">
        <v>17</v>
      </c>
      <c r="F81" s="21">
        <v>2</v>
      </c>
      <c r="G81" s="23">
        <v>0</v>
      </c>
      <c r="H81" s="23">
        <v>0</v>
      </c>
      <c r="I81" s="53">
        <f t="shared" si="21"/>
        <v>2</v>
      </c>
      <c r="J81" s="21">
        <v>2</v>
      </c>
      <c r="K81" s="1"/>
      <c r="L81" s="32" t="s">
        <v>231</v>
      </c>
      <c r="M81" s="20" t="s">
        <v>232</v>
      </c>
      <c r="N81" s="20" t="s">
        <v>297</v>
      </c>
      <c r="O81" s="21" t="s">
        <v>18</v>
      </c>
      <c r="P81" s="21" t="s">
        <v>17</v>
      </c>
      <c r="Q81" s="21">
        <v>1</v>
      </c>
      <c r="R81" s="23">
        <v>6</v>
      </c>
      <c r="S81" s="23">
        <v>0</v>
      </c>
      <c r="T81" s="53">
        <f t="shared" si="22"/>
        <v>4</v>
      </c>
      <c r="U81" s="21">
        <v>8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32" t="s">
        <v>219</v>
      </c>
      <c r="B82" s="20" t="s">
        <v>220</v>
      </c>
      <c r="C82" s="20" t="s">
        <v>291</v>
      </c>
      <c r="D82" s="21" t="s">
        <v>18</v>
      </c>
      <c r="E82" s="23" t="s">
        <v>17</v>
      </c>
      <c r="F82" s="21">
        <v>3</v>
      </c>
      <c r="G82" s="23">
        <v>0</v>
      </c>
      <c r="H82" s="23">
        <v>0</v>
      </c>
      <c r="I82" s="53">
        <f t="shared" si="21"/>
        <v>3</v>
      </c>
      <c r="J82" s="21">
        <v>6</v>
      </c>
      <c r="K82" s="1"/>
      <c r="L82" s="32"/>
      <c r="M82" s="20" t="s">
        <v>38</v>
      </c>
      <c r="N82" s="20"/>
      <c r="O82" s="21" t="s">
        <v>18</v>
      </c>
      <c r="P82" s="21" t="s">
        <v>17</v>
      </c>
      <c r="Q82" s="21">
        <v>2</v>
      </c>
      <c r="R82" s="23">
        <v>0</v>
      </c>
      <c r="S82" s="23">
        <v>0</v>
      </c>
      <c r="T82" s="53">
        <f t="shared" si="22"/>
        <v>2</v>
      </c>
      <c r="U82" s="21">
        <v>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32" t="s">
        <v>221</v>
      </c>
      <c r="B83" s="20" t="s">
        <v>222</v>
      </c>
      <c r="C83" s="20" t="s">
        <v>292</v>
      </c>
      <c r="D83" s="21" t="s">
        <v>18</v>
      </c>
      <c r="E83" s="23" t="s">
        <v>17</v>
      </c>
      <c r="F83" s="21">
        <v>1</v>
      </c>
      <c r="G83" s="23">
        <v>6</v>
      </c>
      <c r="H83" s="23">
        <v>0</v>
      </c>
      <c r="I83" s="53">
        <f t="shared" si="21"/>
        <v>4</v>
      </c>
      <c r="J83" s="21">
        <v>8</v>
      </c>
      <c r="K83" s="1"/>
      <c r="L83" s="32"/>
      <c r="M83" s="20" t="s">
        <v>45</v>
      </c>
      <c r="N83" s="20"/>
      <c r="O83" s="21" t="s">
        <v>21</v>
      </c>
      <c r="P83" s="21" t="s">
        <v>19</v>
      </c>
      <c r="Q83" s="21">
        <v>2</v>
      </c>
      <c r="R83" s="23">
        <v>0</v>
      </c>
      <c r="S83" s="23">
        <v>0</v>
      </c>
      <c r="T83" s="53">
        <f t="shared" si="22"/>
        <v>2</v>
      </c>
      <c r="U83" s="21">
        <v>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32"/>
      <c r="B84" s="22" t="s">
        <v>37</v>
      </c>
      <c r="C84" s="22"/>
      <c r="D84" s="23" t="s">
        <v>18</v>
      </c>
      <c r="E84" s="23" t="s">
        <v>17</v>
      </c>
      <c r="F84" s="23">
        <v>2</v>
      </c>
      <c r="G84" s="23">
        <v>0</v>
      </c>
      <c r="H84" s="23">
        <v>0</v>
      </c>
      <c r="I84" s="52">
        <f t="shared" si="21"/>
        <v>2</v>
      </c>
      <c r="J84" s="23">
        <v>3</v>
      </c>
      <c r="K84" s="1"/>
      <c r="L84" s="32"/>
      <c r="M84" s="22"/>
      <c r="N84" s="22"/>
      <c r="O84" s="23"/>
      <c r="P84" s="23"/>
      <c r="Q84" s="23"/>
      <c r="R84" s="23"/>
      <c r="S84" s="23"/>
      <c r="T84" s="52">
        <f t="shared" si="22"/>
        <v>0</v>
      </c>
      <c r="U84" s="2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32"/>
      <c r="B85" s="22" t="s">
        <v>44</v>
      </c>
      <c r="C85" s="22"/>
      <c r="D85" s="23" t="s">
        <v>21</v>
      </c>
      <c r="E85" s="23" t="s">
        <v>19</v>
      </c>
      <c r="F85" s="23">
        <v>2</v>
      </c>
      <c r="G85" s="23">
        <v>0</v>
      </c>
      <c r="H85" s="23">
        <v>0</v>
      </c>
      <c r="I85" s="52">
        <f t="shared" si="21"/>
        <v>2</v>
      </c>
      <c r="J85" s="23">
        <v>3</v>
      </c>
      <c r="K85" s="1"/>
      <c r="L85" s="32"/>
      <c r="M85" s="22"/>
      <c r="N85" s="22"/>
      <c r="O85" s="23"/>
      <c r="P85" s="23"/>
      <c r="Q85" s="23"/>
      <c r="R85" s="23"/>
      <c r="S85" s="23"/>
      <c r="T85" s="52">
        <f t="shared" si="22"/>
        <v>0</v>
      </c>
      <c r="U85" s="2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32"/>
      <c r="B86" s="22"/>
      <c r="C86" s="22"/>
      <c r="D86" s="23"/>
      <c r="E86" s="23"/>
      <c r="F86" s="23"/>
      <c r="G86" s="23"/>
      <c r="H86" s="23"/>
      <c r="I86" s="52">
        <f t="shared" si="21"/>
        <v>0</v>
      </c>
      <c r="J86" s="23"/>
      <c r="K86" s="1"/>
      <c r="L86" s="32"/>
      <c r="M86" s="22"/>
      <c r="N86" s="22"/>
      <c r="O86" s="23"/>
      <c r="P86" s="23"/>
      <c r="Q86" s="23"/>
      <c r="R86" s="23"/>
      <c r="S86" s="23"/>
      <c r="T86" s="52">
        <f t="shared" si="22"/>
        <v>0</v>
      </c>
      <c r="U86" s="2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32"/>
      <c r="B87" s="22"/>
      <c r="C87" s="22"/>
      <c r="D87" s="23"/>
      <c r="E87" s="23"/>
      <c r="F87" s="23"/>
      <c r="G87" s="23"/>
      <c r="H87" s="23"/>
      <c r="I87" s="52">
        <f t="shared" si="21"/>
        <v>0</v>
      </c>
      <c r="J87" s="23"/>
      <c r="K87" s="1"/>
      <c r="L87" s="32"/>
      <c r="M87" s="22"/>
      <c r="N87" s="22"/>
      <c r="O87" s="23"/>
      <c r="P87" s="23"/>
      <c r="Q87" s="23"/>
      <c r="R87" s="23"/>
      <c r="S87" s="23"/>
      <c r="T87" s="52">
        <f t="shared" si="22"/>
        <v>0</v>
      </c>
      <c r="U87" s="2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32"/>
      <c r="B88" s="22"/>
      <c r="C88" s="22"/>
      <c r="D88" s="23"/>
      <c r="E88" s="23"/>
      <c r="F88" s="23"/>
      <c r="G88" s="23"/>
      <c r="H88" s="23"/>
      <c r="I88" s="52">
        <f t="shared" si="21"/>
        <v>0</v>
      </c>
      <c r="J88" s="23"/>
      <c r="K88" s="1"/>
      <c r="L88" s="32"/>
      <c r="M88" s="22"/>
      <c r="N88" s="22"/>
      <c r="O88" s="23"/>
      <c r="P88" s="23"/>
      <c r="Q88" s="23"/>
      <c r="R88" s="23"/>
      <c r="S88" s="23"/>
      <c r="T88" s="52">
        <f t="shared" si="22"/>
        <v>0</v>
      </c>
      <c r="U88" s="2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32"/>
      <c r="B89" s="22"/>
      <c r="C89" s="22"/>
      <c r="D89" s="23"/>
      <c r="E89" s="23"/>
      <c r="F89" s="23"/>
      <c r="G89" s="23"/>
      <c r="H89" s="23"/>
      <c r="I89" s="52">
        <f t="shared" si="21"/>
        <v>0</v>
      </c>
      <c r="J89" s="23"/>
      <c r="K89" s="1"/>
      <c r="L89" s="32"/>
      <c r="M89" s="22"/>
      <c r="N89" s="22"/>
      <c r="O89" s="23"/>
      <c r="P89" s="23"/>
      <c r="Q89" s="23"/>
      <c r="R89" s="23"/>
      <c r="S89" s="23"/>
      <c r="T89" s="52">
        <f t="shared" si="22"/>
        <v>0</v>
      </c>
      <c r="U89" s="2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32"/>
      <c r="B90" s="22"/>
      <c r="C90" s="22"/>
      <c r="D90" s="23"/>
      <c r="E90" s="23"/>
      <c r="F90" s="23"/>
      <c r="G90" s="23"/>
      <c r="H90" s="23"/>
      <c r="I90" s="52">
        <f t="shared" si="21"/>
        <v>0</v>
      </c>
      <c r="J90" s="23"/>
      <c r="K90" s="1"/>
      <c r="L90" s="32"/>
      <c r="M90" s="22"/>
      <c r="N90" s="22"/>
      <c r="O90" s="23"/>
      <c r="P90" s="23"/>
      <c r="Q90" s="23"/>
      <c r="R90" s="23"/>
      <c r="S90" s="23"/>
      <c r="T90" s="52">
        <f t="shared" si="22"/>
        <v>0</v>
      </c>
      <c r="U90" s="23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32"/>
      <c r="B91" s="22"/>
      <c r="C91" s="22"/>
      <c r="D91" s="23"/>
      <c r="E91" s="23"/>
      <c r="F91" s="23"/>
      <c r="G91" s="23"/>
      <c r="H91" s="23"/>
      <c r="I91" s="52">
        <f t="shared" si="21"/>
        <v>0</v>
      </c>
      <c r="J91" s="23"/>
      <c r="K91" s="1"/>
      <c r="L91" s="32"/>
      <c r="M91" s="22"/>
      <c r="N91" s="22"/>
      <c r="O91" s="23"/>
      <c r="P91" s="23"/>
      <c r="Q91" s="23"/>
      <c r="R91" s="23"/>
      <c r="S91" s="23"/>
      <c r="T91" s="52">
        <f t="shared" si="22"/>
        <v>0</v>
      </c>
      <c r="U91" s="23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36"/>
      <c r="B92" s="37"/>
      <c r="C92" s="37"/>
      <c r="D92" s="55"/>
      <c r="E92" s="37" t="s">
        <v>28</v>
      </c>
      <c r="F92" s="55">
        <f>SUM(F77:F91)</f>
        <v>18</v>
      </c>
      <c r="G92" s="55">
        <f t="shared" ref="G92:H92" si="23">SUM(G77:G91)</f>
        <v>6</v>
      </c>
      <c r="H92" s="55">
        <f t="shared" si="23"/>
        <v>0</v>
      </c>
      <c r="I92" s="55">
        <f t="shared" si="21"/>
        <v>21</v>
      </c>
      <c r="J92" s="55">
        <f>SUM(J77:J91)</f>
        <v>30</v>
      </c>
      <c r="K92" s="27"/>
      <c r="L92" s="36"/>
      <c r="M92" s="37"/>
      <c r="N92" s="37"/>
      <c r="O92" s="55"/>
      <c r="P92" s="37" t="s">
        <v>28</v>
      </c>
      <c r="Q92" s="55">
        <f>SUM(Q77:Q91)</f>
        <v>13</v>
      </c>
      <c r="R92" s="55">
        <f t="shared" ref="R92:S92" si="24">SUM(R77:R91)</f>
        <v>6</v>
      </c>
      <c r="S92" s="55">
        <f t="shared" si="24"/>
        <v>0</v>
      </c>
      <c r="T92" s="55">
        <f t="shared" si="22"/>
        <v>16</v>
      </c>
      <c r="U92" s="55">
        <f>SUM(U77:U91)</f>
        <v>30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36"/>
      <c r="B93" s="38"/>
      <c r="C93" s="38"/>
      <c r="D93" s="39"/>
      <c r="E93" s="38" t="s">
        <v>29</v>
      </c>
      <c r="F93" s="39">
        <f>SUMIF(E77:E91,"=UE",F77:F91)</f>
        <v>2</v>
      </c>
      <c r="G93" s="39">
        <f>SUMIF(E77:E91,"=UE",G77:G91)</f>
        <v>0</v>
      </c>
      <c r="H93" s="39">
        <f>SUMIF(E77:E91,"=UE",H77:H91)</f>
        <v>0</v>
      </c>
      <c r="I93" s="39">
        <f>SUMIF(E77:E91,"=UE",I77:I91)</f>
        <v>2</v>
      </c>
      <c r="J93" s="55">
        <f>SUMIF(E77:E91,"=UE",J77:J91)</f>
        <v>3</v>
      </c>
      <c r="K93" s="27"/>
      <c r="L93" s="36"/>
      <c r="M93" s="38"/>
      <c r="N93" s="38"/>
      <c r="O93" s="39"/>
      <c r="P93" s="38" t="s">
        <v>29</v>
      </c>
      <c r="Q93" s="39">
        <f>SUMIF(P77:P91,"=UE",Q77:Q91)</f>
        <v>3</v>
      </c>
      <c r="R93" s="39">
        <f>SUMIF(P77:P91,"=UE",R77:R91)</f>
        <v>0</v>
      </c>
      <c r="S93" s="39">
        <f>SUMIF(P77:P91,"=UE",S77:S91)</f>
        <v>0</v>
      </c>
      <c r="T93" s="39">
        <f>SUMIF(P77:P91,"=UE",T77:T91)</f>
        <v>3</v>
      </c>
      <c r="U93" s="55">
        <f>SUMIF(P77:P91,"=UE",U77:U91)</f>
        <v>6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40"/>
      <c r="B94" s="41"/>
      <c r="C94" s="41"/>
      <c r="D94" s="42"/>
      <c r="E94" s="41" t="s">
        <v>30</v>
      </c>
      <c r="F94" s="42">
        <f>SUMIF(D77:D91,"=S",F77:F91)</f>
        <v>6</v>
      </c>
      <c r="G94" s="42">
        <f>SUMIF(D77:D91,"=S",G77:G91)</f>
        <v>6</v>
      </c>
      <c r="H94" s="42">
        <f>SUMIF(D77:D91,"=S",H77:H91)</f>
        <v>0</v>
      </c>
      <c r="I94" s="42">
        <f>SUMIF(D77:D91,"=S",I77:I91)</f>
        <v>9</v>
      </c>
      <c r="J94" s="43">
        <f>SUMIF(D77:D91,"=S",J77:J91)</f>
        <v>17</v>
      </c>
      <c r="K94" s="27"/>
      <c r="L94" s="40"/>
      <c r="M94" s="41"/>
      <c r="N94" s="41"/>
      <c r="O94" s="42"/>
      <c r="P94" s="41" t="s">
        <v>30</v>
      </c>
      <c r="Q94" s="42">
        <f>SUMIF(O77:O91,"=S",Q77:Q91)</f>
        <v>3</v>
      </c>
      <c r="R94" s="42">
        <f>SUMIF(O77:O91,"=S",R77:R91)</f>
        <v>6</v>
      </c>
      <c r="S94" s="42">
        <f>SUMIF(O77:O91,"=S",S77:S91)</f>
        <v>0</v>
      </c>
      <c r="T94" s="42">
        <f>SUMIF(O77:O91,"=S",T77:T91)</f>
        <v>6</v>
      </c>
      <c r="U94" s="43">
        <f>SUMIF(O77:O91,"=S",U77:U91)</f>
        <v>11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4"/>
      <c r="B95" s="45"/>
      <c r="C95" s="45"/>
      <c r="D95" s="46"/>
      <c r="E95" s="45" t="s">
        <v>31</v>
      </c>
      <c r="F95" s="46">
        <f>SUMIF(D77:D91,"=ÜS",F77:F91)</f>
        <v>2</v>
      </c>
      <c r="G95" s="46">
        <f>SUMIF(D77:D91,"=ÜS",G77:G91)</f>
        <v>0</v>
      </c>
      <c r="H95" s="46">
        <f>SUMIF(D77:D91,"=ÜS",H77:H91)</f>
        <v>0</v>
      </c>
      <c r="I95" s="46">
        <f>SUMIF(D77:D91,"=ÜS",I77:I91)</f>
        <v>2</v>
      </c>
      <c r="J95" s="47">
        <f>SUMIF(D77:D91,"=ÜS",J77:J91)</f>
        <v>3</v>
      </c>
      <c r="K95" s="27"/>
      <c r="L95" s="44"/>
      <c r="M95" s="45"/>
      <c r="N95" s="45"/>
      <c r="O95" s="46"/>
      <c r="P95" s="45" t="s">
        <v>31</v>
      </c>
      <c r="Q95" s="46">
        <f>SUMIF(O77:O91,"=ÜS",Q77:Q91)</f>
        <v>2</v>
      </c>
      <c r="R95" s="46">
        <f>SUMIF(O77:O91,"=ÜS",R77:R91)</f>
        <v>0</v>
      </c>
      <c r="S95" s="46">
        <f>SUMIF(O77:O91,"=ÜS",S77:S91)</f>
        <v>0</v>
      </c>
      <c r="T95" s="46">
        <f>SUMIF(O77:O91,"=ÜS",T77:T91)</f>
        <v>2</v>
      </c>
      <c r="U95" s="47">
        <f>SUMIF(O77:O91,"=ÜS",U77:U91)</f>
        <v>3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6"/>
      <c r="B96" s="1"/>
      <c r="C96" s="1"/>
      <c r="D96" s="7"/>
      <c r="E96" s="1"/>
      <c r="F96" s="7"/>
      <c r="G96" s="7"/>
      <c r="H96" s="7"/>
      <c r="I96" s="7"/>
      <c r="J96" s="7"/>
      <c r="K96" s="1"/>
      <c r="L96" s="6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6"/>
      <c r="B97" s="1"/>
      <c r="C97" s="1"/>
      <c r="D97" s="7"/>
      <c r="E97" s="1"/>
      <c r="F97" s="7"/>
      <c r="G97" s="7"/>
      <c r="H97" s="7"/>
      <c r="I97" s="7"/>
      <c r="J97" s="7"/>
      <c r="K97" s="1"/>
      <c r="L97" s="6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6"/>
      <c r="B98" s="1"/>
      <c r="C98" s="1"/>
      <c r="D98" s="7"/>
      <c r="E98" s="1"/>
      <c r="F98" s="7"/>
      <c r="G98" s="7"/>
      <c r="H98" s="7"/>
      <c r="I98" s="7"/>
      <c r="J98" s="7"/>
      <c r="K98" s="1"/>
      <c r="L98" s="6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6"/>
      <c r="B99" s="1"/>
      <c r="C99" s="1"/>
      <c r="D99" s="7"/>
      <c r="E99" s="1"/>
      <c r="F99" s="7"/>
      <c r="G99" s="7"/>
      <c r="H99" s="7"/>
      <c r="I99" s="7"/>
      <c r="J99" s="7"/>
      <c r="K99" s="1"/>
      <c r="L99" s="6"/>
      <c r="M99" s="1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32.1" customHeight="1" x14ac:dyDescent="0.2">
      <c r="A100" s="97" t="s">
        <v>49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9"/>
      <c r="L100" s="98"/>
      <c r="M100" s="98"/>
      <c r="N100" s="98"/>
      <c r="O100" s="98"/>
      <c r="P100" s="98"/>
      <c r="Q100" s="98"/>
      <c r="R100" s="98"/>
      <c r="S100" s="98"/>
      <c r="T100" s="98"/>
      <c r="U100" s="100"/>
      <c r="V100" s="1"/>
      <c r="W100" s="94"/>
      <c r="X100" s="94"/>
      <c r="Y100" s="94"/>
      <c r="Z100" s="94"/>
      <c r="AA100" s="94"/>
      <c r="AB100" s="94"/>
      <c r="AC100" s="94"/>
      <c r="AD100" s="94"/>
      <c r="AE100" s="1"/>
      <c r="AF100" s="1"/>
      <c r="AG100" s="1"/>
    </row>
    <row r="101" spans="1:33" ht="32.1" customHeight="1" x14ac:dyDescent="0.2">
      <c r="A101" s="55" t="s">
        <v>6</v>
      </c>
      <c r="B101" s="31" t="s">
        <v>7</v>
      </c>
      <c r="C101" s="28" t="s">
        <v>55</v>
      </c>
      <c r="D101" s="30" t="s">
        <v>8</v>
      </c>
      <c r="E101" s="25" t="s">
        <v>9</v>
      </c>
      <c r="F101" s="55" t="s">
        <v>10</v>
      </c>
      <c r="G101" s="55" t="s">
        <v>11</v>
      </c>
      <c r="H101" s="55" t="s">
        <v>12</v>
      </c>
      <c r="I101" s="55" t="s">
        <v>13</v>
      </c>
      <c r="J101" s="55" t="s">
        <v>14</v>
      </c>
      <c r="K101" s="81"/>
      <c r="L101" s="55" t="s">
        <v>6</v>
      </c>
      <c r="M101" s="31" t="s">
        <v>7</v>
      </c>
      <c r="N101" s="28" t="s">
        <v>55</v>
      </c>
      <c r="O101" s="30" t="s">
        <v>8</v>
      </c>
      <c r="P101" s="25" t="s">
        <v>9</v>
      </c>
      <c r="Q101" s="55" t="s">
        <v>10</v>
      </c>
      <c r="R101" s="55" t="s">
        <v>11</v>
      </c>
      <c r="S101" s="55" t="s">
        <v>12</v>
      </c>
      <c r="T101" s="55" t="s">
        <v>13</v>
      </c>
      <c r="U101" s="55" t="s">
        <v>14</v>
      </c>
      <c r="V101" s="1"/>
      <c r="W101" s="13"/>
      <c r="X101" s="14"/>
      <c r="Y101" s="12"/>
      <c r="Z101" s="12"/>
      <c r="AA101" s="12"/>
      <c r="AB101" s="12"/>
      <c r="AC101" s="12"/>
      <c r="AD101" s="15"/>
      <c r="AE101" s="1"/>
      <c r="AF101" s="1"/>
      <c r="AG101" s="1"/>
    </row>
    <row r="102" spans="1:33" ht="15.95" customHeight="1" x14ac:dyDescent="0.2">
      <c r="A102" s="95" t="s">
        <v>4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81"/>
      <c r="L102" s="95" t="s">
        <v>5</v>
      </c>
      <c r="M102" s="96"/>
      <c r="N102" s="96"/>
      <c r="O102" s="96"/>
      <c r="P102" s="96"/>
      <c r="Q102" s="96"/>
      <c r="R102" s="96"/>
      <c r="S102" s="96"/>
      <c r="T102" s="96"/>
      <c r="U102" s="96"/>
      <c r="V102" s="1"/>
      <c r="W102" s="17"/>
      <c r="X102" s="17"/>
      <c r="Y102" s="17"/>
      <c r="Z102" s="17"/>
      <c r="AA102" s="17"/>
      <c r="AB102" s="17"/>
      <c r="AC102" s="17"/>
      <c r="AD102" s="17"/>
      <c r="AE102" s="1"/>
      <c r="AF102" s="1"/>
      <c r="AG102" s="1"/>
    </row>
    <row r="103" spans="1:33" ht="15.95" customHeight="1" x14ac:dyDescent="0.2">
      <c r="A103" s="88"/>
      <c r="B103" s="89"/>
      <c r="C103" s="88" t="s">
        <v>42</v>
      </c>
      <c r="D103" s="89"/>
      <c r="E103" s="89"/>
      <c r="F103" s="89"/>
      <c r="G103" s="89"/>
      <c r="H103" s="89"/>
      <c r="I103" s="89"/>
      <c r="J103" s="90"/>
      <c r="K103" s="1"/>
      <c r="M103" s="87"/>
      <c r="N103" s="86" t="s">
        <v>43</v>
      </c>
      <c r="O103" s="87"/>
      <c r="P103" s="87"/>
      <c r="Q103" s="87"/>
      <c r="R103" s="87"/>
      <c r="S103" s="87"/>
      <c r="T103" s="87"/>
      <c r="U103" s="87"/>
      <c r="V103" s="1"/>
      <c r="W103" s="17"/>
      <c r="X103" s="17"/>
      <c r="Y103" s="17"/>
      <c r="Z103" s="17"/>
      <c r="AA103" s="17"/>
      <c r="AB103" s="17"/>
      <c r="AC103" s="17"/>
      <c r="AD103" s="17"/>
      <c r="AE103" s="1"/>
      <c r="AF103" s="1"/>
      <c r="AG103" s="1"/>
    </row>
    <row r="104" spans="1:33" ht="15.95" customHeight="1" x14ac:dyDescent="0.2">
      <c r="A104" s="32" t="s">
        <v>364</v>
      </c>
      <c r="B104" s="19" t="s">
        <v>298</v>
      </c>
      <c r="C104" s="19" t="s">
        <v>333</v>
      </c>
      <c r="D104" s="23" t="s">
        <v>18</v>
      </c>
      <c r="E104" s="23" t="s">
        <v>19</v>
      </c>
      <c r="F104" s="23">
        <v>2</v>
      </c>
      <c r="G104" s="23">
        <v>0</v>
      </c>
      <c r="H104" s="23">
        <v>0</v>
      </c>
      <c r="I104" s="23">
        <f t="shared" ref="I104:I110" si="25">F104+(G104+H104)/2</f>
        <v>2</v>
      </c>
      <c r="J104" s="23">
        <v>3</v>
      </c>
      <c r="K104" s="1"/>
      <c r="L104" s="32" t="s">
        <v>372</v>
      </c>
      <c r="M104" s="19" t="s">
        <v>304</v>
      </c>
      <c r="N104" s="19" t="s">
        <v>334</v>
      </c>
      <c r="O104" s="23" t="s">
        <v>18</v>
      </c>
      <c r="P104" s="23" t="s">
        <v>19</v>
      </c>
      <c r="Q104" s="23">
        <v>2</v>
      </c>
      <c r="R104" s="23">
        <v>0</v>
      </c>
      <c r="S104" s="23">
        <v>0</v>
      </c>
      <c r="T104" s="23">
        <f t="shared" ref="T104:T111" si="26">Q104+(R104+S104)/2</f>
        <v>2</v>
      </c>
      <c r="U104" s="23">
        <v>3</v>
      </c>
      <c r="V104" s="1"/>
      <c r="W104" s="17"/>
      <c r="X104" s="17"/>
      <c r="Y104" s="17"/>
      <c r="Z104" s="17"/>
      <c r="AA104" s="17"/>
      <c r="AB104" s="17"/>
      <c r="AC104" s="17"/>
      <c r="AD104" s="17"/>
      <c r="AE104" s="1"/>
      <c r="AF104" s="1"/>
      <c r="AG104" s="1"/>
    </row>
    <row r="105" spans="1:33" ht="15.95" customHeight="1" x14ac:dyDescent="0.2">
      <c r="A105" s="32" t="s">
        <v>365</v>
      </c>
      <c r="B105" s="19" t="s">
        <v>299</v>
      </c>
      <c r="C105" s="19" t="s">
        <v>335</v>
      </c>
      <c r="D105" s="23" t="s">
        <v>18</v>
      </c>
      <c r="E105" s="23" t="s">
        <v>19</v>
      </c>
      <c r="F105" s="23">
        <v>2</v>
      </c>
      <c r="G105" s="23">
        <v>0</v>
      </c>
      <c r="H105" s="23">
        <v>0</v>
      </c>
      <c r="I105" s="23">
        <f t="shared" si="25"/>
        <v>2</v>
      </c>
      <c r="J105" s="23">
        <v>3</v>
      </c>
      <c r="K105" s="1"/>
      <c r="L105" s="32" t="s">
        <v>373</v>
      </c>
      <c r="M105" s="19" t="s">
        <v>305</v>
      </c>
      <c r="N105" s="19" t="s">
        <v>336</v>
      </c>
      <c r="O105" s="23" t="s">
        <v>18</v>
      </c>
      <c r="P105" s="23" t="s">
        <v>19</v>
      </c>
      <c r="Q105" s="23">
        <v>2</v>
      </c>
      <c r="R105" s="23">
        <v>0</v>
      </c>
      <c r="S105" s="23">
        <v>0</v>
      </c>
      <c r="T105" s="23">
        <f t="shared" si="26"/>
        <v>2</v>
      </c>
      <c r="U105" s="23">
        <v>3</v>
      </c>
      <c r="V105" s="1"/>
      <c r="W105" s="17"/>
      <c r="X105" s="17"/>
      <c r="Y105" s="17"/>
      <c r="Z105" s="17"/>
      <c r="AA105" s="17"/>
      <c r="AB105" s="17"/>
      <c r="AC105" s="17"/>
      <c r="AD105" s="17"/>
      <c r="AE105" s="1"/>
      <c r="AF105" s="1"/>
      <c r="AG105" s="1"/>
    </row>
    <row r="106" spans="1:33" ht="15.95" customHeight="1" x14ac:dyDescent="0.2">
      <c r="A106" s="32" t="s">
        <v>366</v>
      </c>
      <c r="B106" s="19" t="s">
        <v>300</v>
      </c>
      <c r="C106" s="19" t="s">
        <v>340</v>
      </c>
      <c r="D106" s="23" t="s">
        <v>18</v>
      </c>
      <c r="E106" s="23" t="s">
        <v>19</v>
      </c>
      <c r="F106" s="23">
        <v>2</v>
      </c>
      <c r="G106" s="23">
        <v>0</v>
      </c>
      <c r="H106" s="23">
        <v>0</v>
      </c>
      <c r="I106" s="23">
        <f t="shared" si="25"/>
        <v>2</v>
      </c>
      <c r="J106" s="23">
        <v>3</v>
      </c>
      <c r="K106" s="1"/>
      <c r="L106" s="32" t="s">
        <v>374</v>
      </c>
      <c r="M106" s="19" t="s">
        <v>306</v>
      </c>
      <c r="N106" s="19" t="s">
        <v>341</v>
      </c>
      <c r="O106" s="23" t="s">
        <v>18</v>
      </c>
      <c r="P106" s="23" t="s">
        <v>19</v>
      </c>
      <c r="Q106" s="23">
        <v>2</v>
      </c>
      <c r="R106" s="23">
        <v>0</v>
      </c>
      <c r="S106" s="23">
        <v>0</v>
      </c>
      <c r="T106" s="23">
        <f t="shared" si="26"/>
        <v>2</v>
      </c>
      <c r="U106" s="23">
        <v>3</v>
      </c>
      <c r="V106" s="1"/>
      <c r="W106" s="17"/>
      <c r="X106" s="17"/>
      <c r="Y106" s="17"/>
      <c r="Z106" s="17"/>
      <c r="AA106" s="17"/>
      <c r="AB106" s="17"/>
      <c r="AC106" s="17"/>
      <c r="AD106" s="17"/>
      <c r="AE106" s="1"/>
      <c r="AF106" s="1"/>
      <c r="AG106" s="1"/>
    </row>
    <row r="107" spans="1:33" ht="15.95" customHeight="1" x14ac:dyDescent="0.2">
      <c r="A107" s="32" t="s">
        <v>367</v>
      </c>
      <c r="B107" s="19" t="s">
        <v>411</v>
      </c>
      <c r="C107" s="20" t="s">
        <v>342</v>
      </c>
      <c r="D107" s="21" t="s">
        <v>18</v>
      </c>
      <c r="E107" s="21" t="s">
        <v>19</v>
      </c>
      <c r="F107" s="21">
        <v>2</v>
      </c>
      <c r="G107" s="21">
        <v>0</v>
      </c>
      <c r="H107" s="21">
        <v>0</v>
      </c>
      <c r="I107" s="21">
        <f t="shared" si="25"/>
        <v>2</v>
      </c>
      <c r="J107" s="21">
        <v>3</v>
      </c>
      <c r="K107" s="8"/>
      <c r="L107" s="32" t="s">
        <v>375</v>
      </c>
      <c r="M107" s="20" t="s">
        <v>307</v>
      </c>
      <c r="N107" s="20" t="s">
        <v>343</v>
      </c>
      <c r="O107" s="21" t="s">
        <v>18</v>
      </c>
      <c r="P107" s="21" t="s">
        <v>19</v>
      </c>
      <c r="Q107" s="21">
        <v>2</v>
      </c>
      <c r="R107" s="21">
        <v>0</v>
      </c>
      <c r="S107" s="21">
        <v>0</v>
      </c>
      <c r="T107" s="21">
        <f t="shared" si="26"/>
        <v>2</v>
      </c>
      <c r="U107" s="21">
        <v>3</v>
      </c>
      <c r="V107" s="1"/>
      <c r="W107" s="17"/>
      <c r="X107" s="17"/>
      <c r="Y107" s="17"/>
      <c r="Z107" s="17"/>
      <c r="AA107" s="17"/>
      <c r="AB107" s="17"/>
      <c r="AC107" s="17"/>
      <c r="AD107" s="17"/>
      <c r="AE107" s="1"/>
      <c r="AF107" s="1"/>
      <c r="AG107" s="1"/>
    </row>
    <row r="108" spans="1:33" ht="15.95" customHeight="1" x14ac:dyDescent="0.2">
      <c r="A108" s="32" t="s">
        <v>368</v>
      </c>
      <c r="B108" s="20" t="s">
        <v>301</v>
      </c>
      <c r="C108" s="20" t="s">
        <v>348</v>
      </c>
      <c r="D108" s="21" t="s">
        <v>18</v>
      </c>
      <c r="E108" s="21" t="s">
        <v>19</v>
      </c>
      <c r="F108" s="21">
        <v>2</v>
      </c>
      <c r="G108" s="21">
        <v>0</v>
      </c>
      <c r="H108" s="21">
        <v>0</v>
      </c>
      <c r="I108" s="21">
        <f t="shared" si="25"/>
        <v>2</v>
      </c>
      <c r="J108" s="21">
        <v>3</v>
      </c>
      <c r="K108" s="1"/>
      <c r="L108" s="32" t="s">
        <v>376</v>
      </c>
      <c r="M108" s="20" t="s">
        <v>308</v>
      </c>
      <c r="N108" s="20" t="s">
        <v>350</v>
      </c>
      <c r="O108" s="21" t="s">
        <v>18</v>
      </c>
      <c r="P108" s="21" t="s">
        <v>19</v>
      </c>
      <c r="Q108" s="21">
        <v>2</v>
      </c>
      <c r="R108" s="21">
        <v>0</v>
      </c>
      <c r="S108" s="21">
        <v>0</v>
      </c>
      <c r="T108" s="21">
        <f t="shared" si="26"/>
        <v>2</v>
      </c>
      <c r="U108" s="21">
        <v>3</v>
      </c>
      <c r="V108" s="1"/>
      <c r="W108" s="17"/>
      <c r="X108" s="17"/>
      <c r="Y108" s="17"/>
      <c r="Z108" s="17"/>
      <c r="AA108" s="17"/>
      <c r="AB108" s="17"/>
      <c r="AC108" s="17"/>
      <c r="AD108" s="17"/>
      <c r="AE108" s="1"/>
      <c r="AF108" s="1"/>
      <c r="AG108" s="1"/>
    </row>
    <row r="109" spans="1:33" ht="15.95" customHeight="1" x14ac:dyDescent="0.2">
      <c r="A109" s="32" t="s">
        <v>369</v>
      </c>
      <c r="B109" s="19" t="s">
        <v>413</v>
      </c>
      <c r="C109" s="19" t="s">
        <v>412</v>
      </c>
      <c r="D109" s="23" t="s">
        <v>18</v>
      </c>
      <c r="E109" s="23" t="s">
        <v>19</v>
      </c>
      <c r="F109" s="23">
        <v>2</v>
      </c>
      <c r="G109" s="23">
        <v>0</v>
      </c>
      <c r="H109" s="23">
        <v>0</v>
      </c>
      <c r="I109" s="23">
        <f t="shared" si="25"/>
        <v>2</v>
      </c>
      <c r="J109" s="23">
        <v>3</v>
      </c>
      <c r="K109" s="1"/>
      <c r="L109" s="32" t="s">
        <v>377</v>
      </c>
      <c r="M109" s="19" t="s">
        <v>309</v>
      </c>
      <c r="N109" s="19" t="s">
        <v>351</v>
      </c>
      <c r="O109" s="23" t="s">
        <v>18</v>
      </c>
      <c r="P109" s="23" t="s">
        <v>19</v>
      </c>
      <c r="Q109" s="23">
        <v>2</v>
      </c>
      <c r="R109" s="23">
        <v>0</v>
      </c>
      <c r="S109" s="23">
        <v>0</v>
      </c>
      <c r="T109" s="23">
        <f t="shared" si="26"/>
        <v>2</v>
      </c>
      <c r="U109" s="23">
        <v>3</v>
      </c>
      <c r="V109" s="1"/>
      <c r="W109" s="17"/>
      <c r="X109" s="17"/>
      <c r="Y109" s="17"/>
      <c r="Z109" s="17"/>
      <c r="AA109" s="17"/>
      <c r="AB109" s="17"/>
      <c r="AC109" s="17"/>
      <c r="AD109" s="17"/>
      <c r="AE109" s="1"/>
      <c r="AF109" s="1"/>
      <c r="AG109" s="1"/>
    </row>
    <row r="110" spans="1:33" ht="15.95" customHeight="1" x14ac:dyDescent="0.2">
      <c r="A110" s="32" t="s">
        <v>370</v>
      </c>
      <c r="B110" s="19" t="s">
        <v>302</v>
      </c>
      <c r="C110" s="19" t="s">
        <v>356</v>
      </c>
      <c r="D110" s="23" t="s">
        <v>18</v>
      </c>
      <c r="E110" s="23" t="s">
        <v>19</v>
      </c>
      <c r="F110" s="23">
        <v>2</v>
      </c>
      <c r="G110" s="23">
        <v>0</v>
      </c>
      <c r="H110" s="23">
        <v>0</v>
      </c>
      <c r="I110" s="23">
        <f t="shared" si="25"/>
        <v>2</v>
      </c>
      <c r="J110" s="23">
        <v>3</v>
      </c>
      <c r="K110" s="1"/>
      <c r="L110" s="32" t="s">
        <v>378</v>
      </c>
      <c r="M110" s="19" t="s">
        <v>310</v>
      </c>
      <c r="N110" s="19" t="s">
        <v>357</v>
      </c>
      <c r="O110" s="23" t="s">
        <v>18</v>
      </c>
      <c r="P110" s="23" t="s">
        <v>19</v>
      </c>
      <c r="Q110" s="23">
        <v>2</v>
      </c>
      <c r="R110" s="23">
        <v>0</v>
      </c>
      <c r="S110" s="23">
        <v>0</v>
      </c>
      <c r="T110" s="23">
        <f t="shared" si="26"/>
        <v>2</v>
      </c>
      <c r="U110" s="23">
        <v>3</v>
      </c>
      <c r="V110" s="1"/>
      <c r="W110" s="17"/>
      <c r="X110" s="17"/>
      <c r="Y110" s="17"/>
      <c r="Z110" s="17"/>
      <c r="AA110" s="17"/>
      <c r="AB110" s="17"/>
      <c r="AC110" s="17"/>
      <c r="AD110" s="17"/>
      <c r="AE110" s="1"/>
      <c r="AF110" s="1"/>
      <c r="AG110" s="1"/>
    </row>
    <row r="111" spans="1:33" ht="15.95" customHeight="1" x14ac:dyDescent="0.2">
      <c r="A111" s="32" t="s">
        <v>371</v>
      </c>
      <c r="B111" s="19" t="s">
        <v>303</v>
      </c>
      <c r="C111" s="19" t="s">
        <v>358</v>
      </c>
      <c r="D111" s="23" t="s">
        <v>18</v>
      </c>
      <c r="E111" s="23" t="s">
        <v>19</v>
      </c>
      <c r="F111" s="23">
        <v>2</v>
      </c>
      <c r="G111" s="23">
        <v>0</v>
      </c>
      <c r="H111" s="23">
        <v>0</v>
      </c>
      <c r="I111" s="23">
        <f t="shared" ref="I111" si="27">F111+(G111+H111)/2</f>
        <v>2</v>
      </c>
      <c r="J111" s="23">
        <v>3</v>
      </c>
      <c r="K111" s="1"/>
      <c r="L111" s="32" t="s">
        <v>379</v>
      </c>
      <c r="M111" s="19" t="s">
        <v>311</v>
      </c>
      <c r="N111" s="19" t="s">
        <v>359</v>
      </c>
      <c r="O111" s="23" t="s">
        <v>18</v>
      </c>
      <c r="P111" s="23" t="s">
        <v>19</v>
      </c>
      <c r="Q111" s="23">
        <v>2</v>
      </c>
      <c r="R111" s="23">
        <v>0</v>
      </c>
      <c r="S111" s="23">
        <v>0</v>
      </c>
      <c r="T111" s="23">
        <f t="shared" si="26"/>
        <v>2</v>
      </c>
      <c r="U111" s="23">
        <v>3</v>
      </c>
      <c r="V111" s="1"/>
      <c r="W111" s="17"/>
      <c r="X111" s="17"/>
      <c r="Y111" s="17"/>
      <c r="Z111" s="17"/>
      <c r="AA111" s="17"/>
      <c r="AB111" s="17"/>
      <c r="AC111" s="17"/>
      <c r="AD111" s="17"/>
      <c r="AE111" s="1"/>
      <c r="AF111" s="1"/>
      <c r="AG111" s="1"/>
    </row>
    <row r="112" spans="1:33" ht="15.95" customHeight="1" x14ac:dyDescent="0.2">
      <c r="A112" s="88"/>
      <c r="B112" s="89"/>
      <c r="C112" s="88" t="s">
        <v>47</v>
      </c>
      <c r="D112" s="89"/>
      <c r="E112" s="89"/>
      <c r="F112" s="89"/>
      <c r="G112" s="89"/>
      <c r="H112" s="89"/>
      <c r="I112" s="89"/>
      <c r="J112" s="90"/>
      <c r="K112" s="8"/>
      <c r="L112" s="92" t="s">
        <v>48</v>
      </c>
      <c r="M112" s="93"/>
      <c r="N112" s="93"/>
      <c r="O112" s="93"/>
      <c r="P112" s="93"/>
      <c r="Q112" s="93"/>
      <c r="R112" s="93"/>
      <c r="S112" s="93"/>
      <c r="T112" s="93"/>
      <c r="U112" s="93"/>
      <c r="V112" s="1"/>
      <c r="W112" s="17"/>
      <c r="X112" s="17"/>
      <c r="Y112" s="17"/>
      <c r="Z112" s="17"/>
      <c r="AA112" s="17"/>
      <c r="AB112" s="17"/>
      <c r="AC112" s="17"/>
      <c r="AD112" s="17"/>
      <c r="AE112" s="1"/>
      <c r="AF112" s="1"/>
      <c r="AG112" s="1"/>
    </row>
    <row r="113" spans="1:33" ht="15.95" customHeight="1" x14ac:dyDescent="0.2">
      <c r="A113" s="32" t="s">
        <v>380</v>
      </c>
      <c r="B113" s="19" t="s">
        <v>312</v>
      </c>
      <c r="C113" s="19" t="s">
        <v>337</v>
      </c>
      <c r="D113" s="23" t="s">
        <v>18</v>
      </c>
      <c r="E113" s="23" t="s">
        <v>19</v>
      </c>
      <c r="F113" s="23">
        <v>2</v>
      </c>
      <c r="G113" s="23">
        <v>0</v>
      </c>
      <c r="H113" s="23">
        <v>0</v>
      </c>
      <c r="I113" s="23">
        <f t="shared" ref="I113:I120" si="28">F113+(G113+H113)/2</f>
        <v>2</v>
      </c>
      <c r="J113" s="23">
        <v>3</v>
      </c>
      <c r="K113" s="1"/>
      <c r="L113" s="32" t="s">
        <v>388</v>
      </c>
      <c r="M113" s="19" t="s">
        <v>319</v>
      </c>
      <c r="N113" s="19" t="s">
        <v>338</v>
      </c>
      <c r="O113" s="23" t="s">
        <v>18</v>
      </c>
      <c r="P113" s="23" t="s">
        <v>19</v>
      </c>
      <c r="Q113" s="23">
        <v>2</v>
      </c>
      <c r="R113" s="23">
        <v>0</v>
      </c>
      <c r="S113" s="23">
        <v>0</v>
      </c>
      <c r="T113" s="23">
        <f t="shared" ref="T113:T116" si="29">Q113+(R113+S113)/2</f>
        <v>2</v>
      </c>
      <c r="U113" s="23">
        <v>3</v>
      </c>
      <c r="V113" s="1"/>
      <c r="W113" s="17"/>
      <c r="X113" s="17"/>
      <c r="Y113" s="17"/>
      <c r="Z113" s="17"/>
      <c r="AA113" s="17"/>
      <c r="AB113" s="17"/>
      <c r="AC113" s="17"/>
      <c r="AD113" s="17"/>
      <c r="AE113" s="1"/>
      <c r="AF113" s="1"/>
      <c r="AG113" s="1"/>
    </row>
    <row r="114" spans="1:33" ht="15.95" customHeight="1" x14ac:dyDescent="0.2">
      <c r="A114" s="32" t="s">
        <v>381</v>
      </c>
      <c r="B114" s="19" t="s">
        <v>326</v>
      </c>
      <c r="C114" s="19" t="s">
        <v>349</v>
      </c>
      <c r="D114" s="23" t="s">
        <v>18</v>
      </c>
      <c r="E114" s="23" t="s">
        <v>19</v>
      </c>
      <c r="F114" s="23">
        <v>2</v>
      </c>
      <c r="G114" s="23">
        <v>0</v>
      </c>
      <c r="H114" s="23">
        <v>0</v>
      </c>
      <c r="I114" s="23">
        <f t="shared" si="28"/>
        <v>2</v>
      </c>
      <c r="J114" s="23">
        <v>3</v>
      </c>
      <c r="K114" s="1"/>
      <c r="L114" s="32" t="s">
        <v>389</v>
      </c>
      <c r="M114" s="19" t="s">
        <v>320</v>
      </c>
      <c r="N114" s="19" t="s">
        <v>339</v>
      </c>
      <c r="O114" s="23" t="s">
        <v>18</v>
      </c>
      <c r="P114" s="23" t="s">
        <v>19</v>
      </c>
      <c r="Q114" s="23">
        <v>2</v>
      </c>
      <c r="R114" s="23">
        <v>0</v>
      </c>
      <c r="S114" s="23">
        <v>0</v>
      </c>
      <c r="T114" s="23">
        <f t="shared" si="29"/>
        <v>2</v>
      </c>
      <c r="U114" s="23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32" t="s">
        <v>382</v>
      </c>
      <c r="B115" s="19" t="s">
        <v>313</v>
      </c>
      <c r="C115" s="19" t="s">
        <v>344</v>
      </c>
      <c r="D115" s="23" t="s">
        <v>18</v>
      </c>
      <c r="E115" s="23" t="s">
        <v>19</v>
      </c>
      <c r="F115" s="23">
        <v>2</v>
      </c>
      <c r="G115" s="23">
        <v>0</v>
      </c>
      <c r="H115" s="23">
        <v>0</v>
      </c>
      <c r="I115" s="23">
        <f t="shared" si="28"/>
        <v>2</v>
      </c>
      <c r="J115" s="23">
        <v>3</v>
      </c>
      <c r="K115" s="1"/>
      <c r="L115" s="32" t="s">
        <v>390</v>
      </c>
      <c r="M115" s="19" t="s">
        <v>321</v>
      </c>
      <c r="N115" s="19" t="s">
        <v>345</v>
      </c>
      <c r="O115" s="23" t="s">
        <v>18</v>
      </c>
      <c r="P115" s="23" t="s">
        <v>19</v>
      </c>
      <c r="Q115" s="23">
        <v>2</v>
      </c>
      <c r="R115" s="23">
        <v>0</v>
      </c>
      <c r="S115" s="23">
        <v>0</v>
      </c>
      <c r="T115" s="23">
        <f t="shared" si="29"/>
        <v>2</v>
      </c>
      <c r="U115" s="23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32" t="s">
        <v>383</v>
      </c>
      <c r="B116" s="20" t="s">
        <v>314</v>
      </c>
      <c r="C116" s="20" t="s">
        <v>346</v>
      </c>
      <c r="D116" s="21" t="s">
        <v>18</v>
      </c>
      <c r="E116" s="21" t="s">
        <v>19</v>
      </c>
      <c r="F116" s="21">
        <v>2</v>
      </c>
      <c r="G116" s="21">
        <v>0</v>
      </c>
      <c r="H116" s="21">
        <v>0</v>
      </c>
      <c r="I116" s="21">
        <f t="shared" si="28"/>
        <v>2</v>
      </c>
      <c r="J116" s="21">
        <v>3</v>
      </c>
      <c r="K116" s="1"/>
      <c r="L116" s="32" t="s">
        <v>391</v>
      </c>
      <c r="M116" s="20" t="s">
        <v>322</v>
      </c>
      <c r="N116" s="20" t="s">
        <v>347</v>
      </c>
      <c r="O116" s="21" t="s">
        <v>18</v>
      </c>
      <c r="P116" s="21" t="s">
        <v>19</v>
      </c>
      <c r="Q116" s="21">
        <v>2</v>
      </c>
      <c r="R116" s="21">
        <v>0</v>
      </c>
      <c r="S116" s="21">
        <v>0</v>
      </c>
      <c r="T116" s="21">
        <f t="shared" si="29"/>
        <v>2</v>
      </c>
      <c r="U116" s="21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32" t="s">
        <v>384</v>
      </c>
      <c r="B117" s="20" t="s">
        <v>315</v>
      </c>
      <c r="C117" s="20" t="s">
        <v>352</v>
      </c>
      <c r="D117" s="21" t="s">
        <v>18</v>
      </c>
      <c r="E117" s="21" t="s">
        <v>19</v>
      </c>
      <c r="F117" s="21">
        <v>2</v>
      </c>
      <c r="G117" s="21">
        <v>0</v>
      </c>
      <c r="H117" s="21">
        <v>0</v>
      </c>
      <c r="I117" s="21">
        <f t="shared" si="28"/>
        <v>2</v>
      </c>
      <c r="J117" s="21">
        <v>3</v>
      </c>
      <c r="K117" s="8"/>
      <c r="L117" s="32" t="s">
        <v>392</v>
      </c>
      <c r="M117" s="20" t="s">
        <v>323</v>
      </c>
      <c r="N117" s="20" t="s">
        <v>353</v>
      </c>
      <c r="O117" s="21" t="s">
        <v>18</v>
      </c>
      <c r="P117" s="21" t="s">
        <v>19</v>
      </c>
      <c r="Q117" s="21">
        <v>2</v>
      </c>
      <c r="R117" s="21">
        <v>0</v>
      </c>
      <c r="S117" s="21">
        <v>0</v>
      </c>
      <c r="T117" s="21">
        <f t="shared" ref="T117" si="30">Q117+(R117+S117)/2</f>
        <v>2</v>
      </c>
      <c r="U117" s="21">
        <v>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32" t="s">
        <v>385</v>
      </c>
      <c r="B118" s="19" t="s">
        <v>316</v>
      </c>
      <c r="C118" s="19" t="s">
        <v>354</v>
      </c>
      <c r="D118" s="23" t="s">
        <v>18</v>
      </c>
      <c r="E118" s="23" t="s">
        <v>19</v>
      </c>
      <c r="F118" s="23">
        <v>2</v>
      </c>
      <c r="G118" s="23">
        <v>0</v>
      </c>
      <c r="H118" s="23">
        <v>0</v>
      </c>
      <c r="I118" s="23">
        <f t="shared" si="28"/>
        <v>2</v>
      </c>
      <c r="J118" s="23">
        <v>3</v>
      </c>
      <c r="K118" s="1"/>
      <c r="L118" s="32" t="s">
        <v>393</v>
      </c>
      <c r="M118" s="19" t="s">
        <v>324</v>
      </c>
      <c r="N118" s="19" t="s">
        <v>355</v>
      </c>
      <c r="O118" s="23" t="s">
        <v>18</v>
      </c>
      <c r="P118" s="23" t="s">
        <v>19</v>
      </c>
      <c r="Q118" s="23">
        <v>2</v>
      </c>
      <c r="R118" s="23">
        <v>0</v>
      </c>
      <c r="S118" s="23">
        <v>0</v>
      </c>
      <c r="T118" s="23">
        <f t="shared" ref="T118:T119" si="31">Q118+(R118+S118)/2</f>
        <v>2</v>
      </c>
      <c r="U118" s="23">
        <v>3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32" t="s">
        <v>386</v>
      </c>
      <c r="B119" s="19" t="s">
        <v>317</v>
      </c>
      <c r="C119" s="19" t="s">
        <v>360</v>
      </c>
      <c r="D119" s="23" t="s">
        <v>18</v>
      </c>
      <c r="E119" s="23" t="s">
        <v>19</v>
      </c>
      <c r="F119" s="23">
        <v>2</v>
      </c>
      <c r="G119" s="23">
        <v>0</v>
      </c>
      <c r="H119" s="23">
        <v>0</v>
      </c>
      <c r="I119" s="23">
        <f t="shared" si="28"/>
        <v>2</v>
      </c>
      <c r="J119" s="23">
        <v>3</v>
      </c>
      <c r="K119" s="1"/>
      <c r="L119" s="32" t="s">
        <v>394</v>
      </c>
      <c r="M119" s="19" t="s">
        <v>410</v>
      </c>
      <c r="N119" s="19" t="s">
        <v>361</v>
      </c>
      <c r="O119" s="23" t="s">
        <v>18</v>
      </c>
      <c r="P119" s="23" t="s">
        <v>19</v>
      </c>
      <c r="Q119" s="23">
        <v>2</v>
      </c>
      <c r="R119" s="23">
        <v>0</v>
      </c>
      <c r="S119" s="23">
        <v>0</v>
      </c>
      <c r="T119" s="23">
        <f t="shared" si="31"/>
        <v>2</v>
      </c>
      <c r="U119" s="23">
        <v>3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32" t="s">
        <v>387</v>
      </c>
      <c r="B120" s="20" t="s">
        <v>318</v>
      </c>
      <c r="C120" s="20" t="s">
        <v>362</v>
      </c>
      <c r="D120" s="21" t="s">
        <v>18</v>
      </c>
      <c r="E120" s="21" t="s">
        <v>19</v>
      </c>
      <c r="F120" s="21">
        <v>2</v>
      </c>
      <c r="G120" s="21">
        <v>0</v>
      </c>
      <c r="H120" s="21">
        <v>0</v>
      </c>
      <c r="I120" s="21">
        <f t="shared" si="28"/>
        <v>2</v>
      </c>
      <c r="J120" s="21">
        <v>3</v>
      </c>
      <c r="K120" s="1"/>
      <c r="L120" s="32" t="s">
        <v>395</v>
      </c>
      <c r="M120" s="19" t="s">
        <v>325</v>
      </c>
      <c r="N120" s="19" t="s">
        <v>363</v>
      </c>
      <c r="O120" s="23" t="s">
        <v>18</v>
      </c>
      <c r="P120" s="23" t="s">
        <v>19</v>
      </c>
      <c r="Q120" s="23">
        <v>2</v>
      </c>
      <c r="R120" s="23">
        <v>0</v>
      </c>
      <c r="S120" s="23">
        <v>0</v>
      </c>
      <c r="T120" s="23">
        <f t="shared" ref="T120" si="32">Q120+(R120+S120)/2</f>
        <v>2</v>
      </c>
      <c r="U120" s="23">
        <v>3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32"/>
      <c r="B121" s="20"/>
      <c r="C121" s="20"/>
      <c r="D121" s="21"/>
      <c r="E121" s="21"/>
      <c r="F121" s="21"/>
      <c r="G121" s="21"/>
      <c r="H121" s="21"/>
      <c r="I121" s="21"/>
      <c r="J121" s="21"/>
      <c r="K121" s="1"/>
      <c r="L121" s="32"/>
      <c r="M121" s="20"/>
      <c r="N121" s="20"/>
      <c r="O121" s="21"/>
      <c r="P121" s="21"/>
      <c r="Q121" s="21"/>
      <c r="R121" s="21"/>
      <c r="S121" s="21"/>
      <c r="T121" s="21"/>
      <c r="U121" s="2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6"/>
      <c r="B122" s="1"/>
      <c r="C122" s="1"/>
      <c r="D122" s="7"/>
      <c r="E122" s="1"/>
      <c r="F122" s="7"/>
      <c r="G122" s="7"/>
      <c r="H122" s="7"/>
      <c r="I122" s="7"/>
      <c r="J122" s="7"/>
      <c r="K122" s="1"/>
      <c r="L122" s="6"/>
      <c r="M122" s="1"/>
      <c r="N122" s="1"/>
      <c r="O122" s="7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6"/>
      <c r="B123" s="1"/>
      <c r="C123" s="1"/>
      <c r="D123" s="7"/>
      <c r="E123" s="1"/>
      <c r="F123" s="7"/>
      <c r="G123" s="7"/>
      <c r="H123" s="7"/>
      <c r="I123" s="7"/>
      <c r="J123" s="7"/>
      <c r="K123" s="1"/>
      <c r="L123" s="6"/>
      <c r="M123" s="1"/>
      <c r="N123" s="1"/>
      <c r="O123" s="7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6"/>
      <c r="B124" s="1"/>
      <c r="C124" s="1"/>
      <c r="D124" s="7"/>
      <c r="E124" s="1"/>
      <c r="F124" s="7"/>
      <c r="G124" s="7"/>
      <c r="H124" s="7"/>
      <c r="I124" s="7"/>
      <c r="J124" s="7"/>
      <c r="K124" s="1"/>
      <c r="L124" s="6"/>
      <c r="M124" s="1"/>
      <c r="N124" s="1"/>
      <c r="O124" s="7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6"/>
      <c r="B125" s="1"/>
      <c r="C125" s="1"/>
      <c r="D125" s="7"/>
      <c r="E125" s="1"/>
      <c r="F125" s="7"/>
      <c r="G125" s="7"/>
      <c r="H125" s="7"/>
      <c r="I125" s="7"/>
      <c r="J125" s="7"/>
      <c r="K125" s="1"/>
      <c r="L125" s="108" t="s">
        <v>50</v>
      </c>
      <c r="M125" s="99"/>
      <c r="N125" s="99"/>
      <c r="O125" s="99"/>
      <c r="P125" s="99"/>
      <c r="Q125" s="99"/>
      <c r="R125" s="99"/>
      <c r="S125" s="99"/>
      <c r="T125" s="99"/>
      <c r="U125" s="99"/>
      <c r="V125" s="109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26.25" customHeight="1" x14ac:dyDescent="0.2">
      <c r="A126" s="6"/>
      <c r="B126" s="1"/>
      <c r="C126" s="1"/>
      <c r="D126" s="7"/>
      <c r="E126" s="1"/>
      <c r="F126" s="7"/>
      <c r="G126" s="7"/>
      <c r="H126" s="7"/>
      <c r="I126" s="7"/>
      <c r="J126" s="7"/>
      <c r="K126" s="1"/>
      <c r="L126" s="82" t="s">
        <v>6</v>
      </c>
      <c r="M126" s="83" t="s">
        <v>7</v>
      </c>
      <c r="N126" s="28" t="s">
        <v>55</v>
      </c>
      <c r="O126" s="30" t="s">
        <v>8</v>
      </c>
      <c r="P126" s="25" t="s">
        <v>9</v>
      </c>
      <c r="Q126" s="82" t="s">
        <v>10</v>
      </c>
      <c r="R126" s="82" t="s">
        <v>11</v>
      </c>
      <c r="S126" s="82" t="s">
        <v>12</v>
      </c>
      <c r="T126" s="82" t="s">
        <v>13</v>
      </c>
      <c r="U126" s="84" t="s">
        <v>14</v>
      </c>
      <c r="V126" s="85" t="s">
        <v>51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6"/>
      <c r="B127" s="1"/>
      <c r="C127" s="1"/>
      <c r="D127" s="7"/>
      <c r="E127" s="1"/>
      <c r="F127" s="7"/>
      <c r="G127" s="7"/>
      <c r="H127" s="7"/>
      <c r="I127" s="7"/>
      <c r="J127" s="7"/>
      <c r="K127" s="1"/>
      <c r="L127" s="91" t="s">
        <v>396</v>
      </c>
      <c r="M127" s="5" t="s">
        <v>312</v>
      </c>
      <c r="N127" s="5" t="s">
        <v>337</v>
      </c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4">
        <f t="shared" ref="T127:T134" si="33">Q127+(R127+S127)/2</f>
        <v>2</v>
      </c>
      <c r="U127" s="10">
        <v>3</v>
      </c>
      <c r="V127" s="4" t="s">
        <v>52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6"/>
      <c r="B128" s="1"/>
      <c r="C128" s="1"/>
      <c r="D128" s="7"/>
      <c r="E128" s="1"/>
      <c r="F128" s="7"/>
      <c r="G128" s="7"/>
      <c r="H128" s="7"/>
      <c r="I128" s="7"/>
      <c r="J128" s="7"/>
      <c r="K128" s="1"/>
      <c r="L128" s="91" t="s">
        <v>397</v>
      </c>
      <c r="M128" s="5" t="s">
        <v>317</v>
      </c>
      <c r="N128" s="5" t="s">
        <v>360</v>
      </c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4">
        <f t="shared" si="33"/>
        <v>2</v>
      </c>
      <c r="U128" s="10">
        <v>3</v>
      </c>
      <c r="V128" s="4" t="s">
        <v>53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6"/>
      <c r="B129" s="1"/>
      <c r="C129" s="1"/>
      <c r="D129" s="7"/>
      <c r="E129" s="1"/>
      <c r="F129" s="7"/>
      <c r="G129" s="7"/>
      <c r="H129" s="7"/>
      <c r="I129" s="7"/>
      <c r="J129" s="7"/>
      <c r="K129" s="1"/>
      <c r="L129" s="91" t="s">
        <v>398</v>
      </c>
      <c r="M129" s="5" t="s">
        <v>327</v>
      </c>
      <c r="N129" s="5" t="s">
        <v>408</v>
      </c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4">
        <f t="shared" si="33"/>
        <v>2</v>
      </c>
      <c r="U129" s="10">
        <v>3</v>
      </c>
      <c r="V129" s="4" t="s">
        <v>77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6"/>
      <c r="B130" s="1"/>
      <c r="C130" s="1"/>
      <c r="D130" s="7"/>
      <c r="E130" s="1"/>
      <c r="F130" s="7"/>
      <c r="G130" s="7"/>
      <c r="H130" s="7"/>
      <c r="I130" s="7"/>
      <c r="J130" s="7"/>
      <c r="K130" s="1"/>
      <c r="L130" s="91" t="s">
        <v>399</v>
      </c>
      <c r="M130" s="5" t="s">
        <v>328</v>
      </c>
      <c r="N130" s="5" t="s">
        <v>405</v>
      </c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4">
        <f t="shared" si="33"/>
        <v>2</v>
      </c>
      <c r="U130" s="10">
        <v>3</v>
      </c>
      <c r="V130" s="4" t="s">
        <v>53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6"/>
      <c r="B131" s="1"/>
      <c r="C131" s="1"/>
      <c r="D131" s="7"/>
      <c r="E131" s="1"/>
      <c r="F131" s="7"/>
      <c r="G131" s="7"/>
      <c r="H131" s="7"/>
      <c r="I131" s="7"/>
      <c r="J131" s="7"/>
      <c r="K131" s="1"/>
      <c r="L131" s="91" t="s">
        <v>400</v>
      </c>
      <c r="M131" s="5" t="s">
        <v>329</v>
      </c>
      <c r="N131" s="5" t="s">
        <v>404</v>
      </c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4">
        <f t="shared" si="33"/>
        <v>2</v>
      </c>
      <c r="U131" s="10">
        <v>3</v>
      </c>
      <c r="V131" s="4" t="s">
        <v>77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6"/>
      <c r="B132" s="1"/>
      <c r="C132" s="1"/>
      <c r="D132" s="7"/>
      <c r="E132" s="1"/>
      <c r="F132" s="7"/>
      <c r="G132" s="7"/>
      <c r="H132" s="7"/>
      <c r="I132" s="7"/>
      <c r="J132" s="7"/>
      <c r="K132" s="1"/>
      <c r="L132" s="91" t="s">
        <v>401</v>
      </c>
      <c r="M132" s="5" t="s">
        <v>330</v>
      </c>
      <c r="N132" s="5" t="s">
        <v>409</v>
      </c>
      <c r="O132" s="4" t="s">
        <v>21</v>
      </c>
      <c r="P132" s="4" t="s">
        <v>19</v>
      </c>
      <c r="Q132" s="4">
        <v>2</v>
      </c>
      <c r="R132" s="4">
        <v>0</v>
      </c>
      <c r="S132" s="4">
        <v>0</v>
      </c>
      <c r="T132" s="4">
        <f t="shared" si="33"/>
        <v>2</v>
      </c>
      <c r="U132" s="10">
        <v>3</v>
      </c>
      <c r="V132" s="4" t="s">
        <v>53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91" t="s">
        <v>402</v>
      </c>
      <c r="M133" s="5" t="s">
        <v>331</v>
      </c>
      <c r="N133" s="5" t="s">
        <v>407</v>
      </c>
      <c r="O133" s="4" t="s">
        <v>21</v>
      </c>
      <c r="P133" s="4" t="s">
        <v>19</v>
      </c>
      <c r="Q133" s="4">
        <v>2</v>
      </c>
      <c r="R133" s="4">
        <v>0</v>
      </c>
      <c r="S133" s="4">
        <v>0</v>
      </c>
      <c r="T133" s="4">
        <f t="shared" si="33"/>
        <v>2</v>
      </c>
      <c r="U133" s="10">
        <v>3</v>
      </c>
      <c r="V133" s="4" t="s">
        <v>52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91" t="s">
        <v>403</v>
      </c>
      <c r="M134" s="5" t="s">
        <v>332</v>
      </c>
      <c r="N134" s="5" t="s">
        <v>406</v>
      </c>
      <c r="O134" s="4" t="s">
        <v>21</v>
      </c>
      <c r="P134" s="4" t="s">
        <v>19</v>
      </c>
      <c r="Q134" s="4">
        <v>2</v>
      </c>
      <c r="R134" s="4">
        <v>0</v>
      </c>
      <c r="S134" s="4">
        <v>0</v>
      </c>
      <c r="T134" s="4">
        <f t="shared" si="33"/>
        <v>2</v>
      </c>
      <c r="U134" s="10">
        <v>3</v>
      </c>
      <c r="V134" s="4" t="s">
        <v>53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9"/>
      <c r="M135" s="5"/>
      <c r="N135" s="5"/>
      <c r="O135" s="4"/>
      <c r="P135" s="4"/>
      <c r="Q135" s="4"/>
      <c r="R135" s="4"/>
      <c r="S135" s="4"/>
      <c r="T135" s="4"/>
      <c r="U135" s="10"/>
      <c r="V135" s="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9"/>
      <c r="M136" s="5"/>
      <c r="N136" s="5"/>
      <c r="O136" s="4"/>
      <c r="P136" s="4"/>
      <c r="Q136" s="4"/>
      <c r="R136" s="4"/>
      <c r="S136" s="4"/>
      <c r="T136" s="4"/>
      <c r="U136" s="10"/>
      <c r="V136" s="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5.95" customHeight="1" x14ac:dyDescent="0.2">
      <c r="A1021" s="6"/>
      <c r="B1021" s="1"/>
      <c r="C1021" s="1"/>
      <c r="D1021" s="7"/>
      <c r="E1021" s="1"/>
      <c r="F1021" s="7"/>
      <c r="G1021" s="7"/>
      <c r="H1021" s="7"/>
      <c r="I1021" s="7"/>
      <c r="J1021" s="7"/>
      <c r="K1021" s="1"/>
      <c r="L1021" s="6"/>
      <c r="M1021" s="1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5.95" customHeight="1" x14ac:dyDescent="0.2">
      <c r="A1022" s="6"/>
      <c r="B1022" s="1"/>
      <c r="C1022" s="1"/>
      <c r="D1022" s="7"/>
      <c r="E1022" s="1"/>
      <c r="F1022" s="7"/>
      <c r="G1022" s="7"/>
      <c r="H1022" s="7"/>
      <c r="I1022" s="7"/>
      <c r="J1022" s="7"/>
      <c r="K1022" s="1"/>
      <c r="L1022" s="6"/>
      <c r="M1022" s="1"/>
      <c r="N1022" s="1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5.95" customHeight="1" x14ac:dyDescent="0.2">
      <c r="A1023" s="6"/>
      <c r="B1023" s="1"/>
      <c r="C1023" s="1"/>
      <c r="D1023" s="7"/>
      <c r="E1023" s="1"/>
      <c r="F1023" s="7"/>
      <c r="G1023" s="7"/>
      <c r="H1023" s="7"/>
      <c r="I1023" s="7"/>
      <c r="J1023" s="7"/>
      <c r="K1023" s="1"/>
      <c r="L1023" s="6"/>
      <c r="M1023" s="1"/>
      <c r="N1023" s="1"/>
      <c r="O1023" s="7"/>
      <c r="P1023" s="1"/>
      <c r="Q1023" s="1"/>
      <c r="R1023" s="1"/>
      <c r="S1023" s="1"/>
      <c r="T1023" s="1"/>
      <c r="U1023" s="1"/>
      <c r="V1023" s="1"/>
      <c r="AE1023" s="1"/>
      <c r="AF1023" s="1"/>
      <c r="AG1023" s="1"/>
    </row>
  </sheetData>
  <sheetProtection algorithmName="SHA-512" hashValue="nUM7B20kkYKPlEaaTef8W/FfZc6prjyoaPxDmylai3YwiI9qR515hBSuZ2dPUHNVZV6IMV2mjuiKHZFK7W5SYQ==" saltValue="kNtF1gveBL0GdxdXzMxraw==" spinCount="100000" sheet="1" selectLockedCells="1" autoFilter="0" pivotTables="0"/>
  <mergeCells count="31">
    <mergeCell ref="L125:V125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30:U30"/>
    <mergeCell ref="A31:J31"/>
    <mergeCell ref="L31:U31"/>
    <mergeCell ref="A52:U52"/>
    <mergeCell ref="A2:A4"/>
    <mergeCell ref="B2:U2"/>
    <mergeCell ref="B4:U4"/>
    <mergeCell ref="A5:U5"/>
    <mergeCell ref="D3:M3"/>
    <mergeCell ref="A53:J53"/>
    <mergeCell ref="L53:U53"/>
    <mergeCell ref="A74:U74"/>
    <mergeCell ref="A75:J75"/>
    <mergeCell ref="L75:U75"/>
    <mergeCell ref="L112:U112"/>
    <mergeCell ref="W100:AD100"/>
    <mergeCell ref="A102:J102"/>
    <mergeCell ref="L102:U102"/>
    <mergeCell ref="A100:U100"/>
  </mergeCells>
  <conditionalFormatting sqref="W13:AC15">
    <cfRule type="expression" dxfId="70" priority="97">
      <formula>$X$13:$X$15="ÜS"</formula>
    </cfRule>
    <cfRule type="expression" dxfId="69" priority="98">
      <formula>$X$13:$X$15="S"</formula>
    </cfRule>
  </conditionalFormatting>
  <conditionalFormatting sqref="A11:J12 A14:J25 I13:J13">
    <cfRule type="expression" dxfId="68" priority="94">
      <formula>$D11="ÜS"</formula>
    </cfRule>
    <cfRule type="expression" dxfId="67" priority="95">
      <formula>$D11="S"</formula>
    </cfRule>
    <cfRule type="expression" dxfId="66" priority="96">
      <formula>$D11="OZ"</formula>
    </cfRule>
  </conditionalFormatting>
  <conditionalFormatting sqref="A33:J47">
    <cfRule type="expression" dxfId="65" priority="88">
      <formula>$D33="ÜS"</formula>
    </cfRule>
    <cfRule type="expression" dxfId="64" priority="89">
      <formula>$D33="S"</formula>
    </cfRule>
    <cfRule type="expression" dxfId="63" priority="90">
      <formula>$D33="OZ"</formula>
    </cfRule>
  </conditionalFormatting>
  <conditionalFormatting sqref="A55:J69">
    <cfRule type="expression" dxfId="62" priority="85">
      <formula>$D55="ÜS"</formula>
    </cfRule>
    <cfRule type="expression" dxfId="61" priority="86">
      <formula>$D55="S"</formula>
    </cfRule>
    <cfRule type="expression" dxfId="60" priority="87">
      <formula>$D55="OZ"</formula>
    </cfRule>
  </conditionalFormatting>
  <conditionalFormatting sqref="A77:J91">
    <cfRule type="expression" dxfId="59" priority="82">
      <formula>$D77="ÜS"</formula>
    </cfRule>
    <cfRule type="expression" dxfId="58" priority="83">
      <formula>$D77="S"</formula>
    </cfRule>
    <cfRule type="expression" dxfId="57" priority="84">
      <formula>$D77="OZ"</formula>
    </cfRule>
  </conditionalFormatting>
  <conditionalFormatting sqref="A103:J106">
    <cfRule type="expression" dxfId="56" priority="67">
      <formula>$D103="ÜS"</formula>
    </cfRule>
    <cfRule type="expression" dxfId="55" priority="68">
      <formula>$D103="S"</formula>
    </cfRule>
    <cfRule type="expression" dxfId="54" priority="69">
      <formula>$D103="OZ"</formula>
    </cfRule>
  </conditionalFormatting>
  <conditionalFormatting sqref="A105:J112 C104:J104 A104:A111">
    <cfRule type="expression" dxfId="53" priority="64">
      <formula>$D104="ÜS"</formula>
    </cfRule>
    <cfRule type="expression" dxfId="52" priority="65">
      <formula>$D104="S"</formula>
    </cfRule>
    <cfRule type="expression" dxfId="51" priority="66">
      <formula>$D104="OZ"</formula>
    </cfRule>
  </conditionalFormatting>
  <conditionalFormatting sqref="A112:J116">
    <cfRule type="expression" dxfId="50" priority="61">
      <formula>$D112="ÜS"</formula>
    </cfRule>
    <cfRule type="expression" dxfId="49" priority="62">
      <formula>$D112="S"</formula>
    </cfRule>
    <cfRule type="expression" dxfId="48" priority="63">
      <formula>$D112="OZ"</formula>
    </cfRule>
  </conditionalFormatting>
  <conditionalFormatting sqref="A113:J121">
    <cfRule type="expression" dxfId="47" priority="58">
      <formula>$D113="ÜS"</formula>
    </cfRule>
    <cfRule type="expression" dxfId="46" priority="59">
      <formula>$D113="S"</formula>
    </cfRule>
    <cfRule type="expression" dxfId="45" priority="60">
      <formula>$D113="OZ"</formula>
    </cfRule>
  </conditionalFormatting>
  <conditionalFormatting sqref="L11:U12 L14:U25 T13:U13 M103:N103">
    <cfRule type="expression" dxfId="44" priority="43">
      <formula>$O11="ÜS"</formula>
    </cfRule>
    <cfRule type="expression" dxfId="43" priority="44">
      <formula>$O11="S"</formula>
    </cfRule>
    <cfRule type="expression" dxfId="42" priority="45">
      <formula>$O11="OZ"</formula>
    </cfRule>
  </conditionalFormatting>
  <conditionalFormatting sqref="L33:U47">
    <cfRule type="expression" dxfId="41" priority="40">
      <formula>$O33="ÜS"</formula>
    </cfRule>
    <cfRule type="expression" dxfId="40" priority="41">
      <formula>$O33="S"</formula>
    </cfRule>
    <cfRule type="expression" dxfId="39" priority="42">
      <formula>$O33="OZ"</formula>
    </cfRule>
  </conditionalFormatting>
  <conditionalFormatting sqref="L55:U69">
    <cfRule type="expression" dxfId="38" priority="37">
      <formula>$O55="ÜS"</formula>
    </cfRule>
    <cfRule type="expression" dxfId="37" priority="38">
      <formula>$O55="S"</formula>
    </cfRule>
    <cfRule type="expression" dxfId="36" priority="39">
      <formula>$O55="OZ"</formula>
    </cfRule>
  </conditionalFormatting>
  <conditionalFormatting sqref="L77:U91">
    <cfRule type="expression" dxfId="35" priority="34">
      <formula>$O77="ÜS"</formula>
    </cfRule>
    <cfRule type="expression" dxfId="34" priority="35">
      <formula>$O77="S"</formula>
    </cfRule>
    <cfRule type="expression" dxfId="33" priority="36">
      <formula>$O77="OZ"</formula>
    </cfRule>
  </conditionalFormatting>
  <conditionalFormatting sqref="L104:U105 O103:U103">
    <cfRule type="expression" dxfId="32" priority="31">
      <formula>$O103="ÜS"</formula>
    </cfRule>
    <cfRule type="expression" dxfId="31" priority="32">
      <formula>$O103="S"</formula>
    </cfRule>
    <cfRule type="expression" dxfId="30" priority="33">
      <formula>$O103="OZ"</formula>
    </cfRule>
  </conditionalFormatting>
  <conditionalFormatting sqref="L106:U106">
    <cfRule type="expression" dxfId="29" priority="28">
      <formula>$O106="ÜS"</formula>
    </cfRule>
    <cfRule type="expression" dxfId="28" priority="29">
      <formula>$O106="S"</formula>
    </cfRule>
    <cfRule type="expression" dxfId="27" priority="30">
      <formula>$O106="OZ"</formula>
    </cfRule>
  </conditionalFormatting>
  <conditionalFormatting sqref="L104:U111">
    <cfRule type="expression" dxfId="26" priority="25">
      <formula>$O104="ÜS"</formula>
    </cfRule>
    <cfRule type="expression" dxfId="25" priority="26">
      <formula>$O104="S"</formula>
    </cfRule>
    <cfRule type="expression" dxfId="24" priority="27">
      <formula>$O104="OZ"</formula>
    </cfRule>
  </conditionalFormatting>
  <conditionalFormatting sqref="L109:U111 L107:L109">
    <cfRule type="expression" dxfId="23" priority="22">
      <formula>$O107="ÜS"</formula>
    </cfRule>
    <cfRule type="expression" dxfId="22" priority="23">
      <formula>$O107="S"</formula>
    </cfRule>
    <cfRule type="expression" dxfId="21" priority="24">
      <formula>$O107="OZ"</formula>
    </cfRule>
  </conditionalFormatting>
  <conditionalFormatting sqref="L118:U121 L117:L119">
    <cfRule type="expression" dxfId="20" priority="19">
      <formula>$O117="ÜS"</formula>
    </cfRule>
    <cfRule type="expression" dxfId="19" priority="20">
      <formula>$O117="S"</formula>
    </cfRule>
    <cfRule type="expression" dxfId="18" priority="21">
      <formula>$O117="OZ"</formula>
    </cfRule>
  </conditionalFormatting>
  <conditionalFormatting sqref="A13:H13">
    <cfRule type="expression" dxfId="17" priority="16">
      <formula>$D13="ÜS"</formula>
    </cfRule>
    <cfRule type="expression" dxfId="16" priority="17">
      <formula>$D13="S"</formula>
    </cfRule>
    <cfRule type="expression" dxfId="15" priority="18">
      <formula>$D13="OZ"</formula>
    </cfRule>
  </conditionalFormatting>
  <conditionalFormatting sqref="L13:S13">
    <cfRule type="expression" dxfId="14" priority="13">
      <formula>$O13="ÜS"</formula>
    </cfRule>
    <cfRule type="expression" dxfId="13" priority="14">
      <formula>$O13="S"</formula>
    </cfRule>
    <cfRule type="expression" dxfId="12" priority="15">
      <formula>$O13="OZ"</formula>
    </cfRule>
  </conditionalFormatting>
  <conditionalFormatting sqref="A108:B108">
    <cfRule type="expression" dxfId="11" priority="10">
      <formula>$D108="ÜS"</formula>
    </cfRule>
    <cfRule type="expression" dxfId="10" priority="11">
      <formula>$D108="S"</formula>
    </cfRule>
    <cfRule type="expression" dxfId="9" priority="12">
      <formula>$D108="OZ"</formula>
    </cfRule>
  </conditionalFormatting>
  <conditionalFormatting sqref="A104:B104">
    <cfRule type="expression" dxfId="8" priority="4">
      <formula>$D104="ÜS"</formula>
    </cfRule>
    <cfRule type="expression" dxfId="7" priority="5">
      <formula>$D104="S"</formula>
    </cfRule>
    <cfRule type="expression" dxfId="6" priority="6">
      <formula>$D104="OZ"</formula>
    </cfRule>
  </conditionalFormatting>
  <conditionalFormatting sqref="A108:A111 B109:J111">
    <cfRule type="expression" dxfId="5" priority="7">
      <formula>$D108="ÜS"</formula>
    </cfRule>
    <cfRule type="expression" dxfId="4" priority="8">
      <formula>$D108="S"</formula>
    </cfRule>
    <cfRule type="expression" dxfId="3" priority="9">
      <formula>$D108="OZ"</formula>
    </cfRule>
  </conditionalFormatting>
  <conditionalFormatting sqref="L113:U117">
    <cfRule type="expression" dxfId="2" priority="1">
      <formula>$O113="ÜS"</formula>
    </cfRule>
    <cfRule type="expression" dxfId="1" priority="2">
      <formula>$O113="S"</formula>
    </cfRule>
    <cfRule type="expression" dxfId="0" priority="3">
      <formula>$O113="OZ"</formula>
    </cfRule>
  </conditionalFormatting>
  <pageMargins left="0.39370078740157483" right="0.23622047244094491" top="0.35433070866141736" bottom="0.15748031496062992" header="0" footer="0"/>
  <pageSetup paperSize="9" scale="48" orientation="portrait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'Lütfen bu sayfayı silmeyin!'!$A$2:$A$10</xm:f>
          </x14:formula1>
          <xm:sqref>W102:W113</xm:sqref>
        </x14:dataValidation>
        <x14:dataValidation type="list" allowBlank="1" showInputMessage="1" showErrorMessage="1">
          <x14:formula1>
            <xm:f>'Lütfen bu sayfayı silmeyin!'!$D$2:$D$6</xm:f>
          </x14:formula1>
          <xm:sqref>V127:V136</xm:sqref>
        </x14:dataValidation>
        <x14:dataValidation type="list" allowBlank="1" showInputMessage="1" showErrorMessage="1">
          <x14:formula1>
            <xm:f>'Lütfen bu sayfayı silmeyin!'!$B$2:$B$4</xm:f>
          </x14:formula1>
          <xm:sqref>P127:P136 E11:E25 E33:E47 E55:E69 E77:E91 P77:P91 E103:E106 P55:P69 P108:P111 P113:P116 P103:P106 E108:E111 E113:E116 E118:E121 P11:P25 P33:P47 P118:P121</xm:sqref>
        </x14:dataValidation>
        <x14:dataValidation type="list" allowBlank="1" showInputMessage="1" showErrorMessage="1">
          <x14:formula1>
            <xm:f>'Lütfen bu sayfayı silmeyin!'!$A$2:$A$6</xm:f>
          </x14:formula1>
          <xm:sqref>O127:O136 D11:D25 O55:O69 D55:D69 D77:D91 O77:O91 D103:D106 D108:D111 O33:O47 O113:O116 O103:O106 O108:O111 D113:D116 D118:D121 O11:O25 D33:D47 O118:O121</xm:sqref>
        </x14:dataValidation>
        <x14:dataValidation type="list" allowBlank="1" showInputMessage="1" showErrorMessage="1">
          <x14:formula1>
            <xm:f>'Lütfen bu sayfayı silmeyin!'!$C$2:$C$23</xm:f>
          </x14:formula1>
          <xm:sqref>D3:M3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workbookViewId="0">
      <selection activeCell="F26" sqref="F26"/>
    </sheetView>
  </sheetViews>
  <sheetFormatPr defaultColWidth="9" defaultRowHeight="14.25" x14ac:dyDescent="0.2"/>
  <cols>
    <col min="1" max="2" width="9" style="56"/>
    <col min="3" max="3" width="38.875" style="56" customWidth="1"/>
    <col min="4" max="4" width="20.5" style="56" customWidth="1"/>
    <col min="5" max="5" width="9" style="56"/>
    <col min="6" max="6" width="21.125" style="56" customWidth="1"/>
    <col min="7" max="16384" width="9" style="56"/>
  </cols>
  <sheetData>
    <row r="1" spans="1:12" ht="15" x14ac:dyDescent="0.25">
      <c r="A1" s="58" t="s">
        <v>15</v>
      </c>
      <c r="B1" s="58" t="s">
        <v>9</v>
      </c>
      <c r="C1" s="58" t="s">
        <v>76</v>
      </c>
      <c r="D1" s="59" t="s">
        <v>51</v>
      </c>
      <c r="E1" s="60"/>
      <c r="F1" s="120" t="s">
        <v>89</v>
      </c>
      <c r="G1" s="120"/>
    </row>
    <row r="2" spans="1:12" x14ac:dyDescent="0.2">
      <c r="A2" s="61" t="s">
        <v>20</v>
      </c>
      <c r="B2" s="62" t="s">
        <v>17</v>
      </c>
      <c r="C2" s="63" t="s">
        <v>56</v>
      </c>
      <c r="D2" s="64" t="s">
        <v>77</v>
      </c>
      <c r="E2" s="60"/>
      <c r="F2" s="65" t="s">
        <v>92</v>
      </c>
      <c r="G2" s="66"/>
    </row>
    <row r="3" spans="1:12" x14ac:dyDescent="0.2">
      <c r="A3" s="67" t="s">
        <v>16</v>
      </c>
      <c r="B3" s="68" t="s">
        <v>19</v>
      </c>
      <c r="C3" s="69" t="s">
        <v>57</v>
      </c>
      <c r="D3" s="70" t="s">
        <v>53</v>
      </c>
      <c r="E3" s="60"/>
      <c r="F3" s="65" t="s">
        <v>90</v>
      </c>
      <c r="G3" s="71"/>
    </row>
    <row r="4" spans="1:12" x14ac:dyDescent="0.2">
      <c r="A4" s="67" t="s">
        <v>18</v>
      </c>
      <c r="B4" s="72"/>
      <c r="C4" s="69" t="s">
        <v>58</v>
      </c>
      <c r="D4" s="70" t="s">
        <v>78</v>
      </c>
      <c r="E4" s="60"/>
      <c r="F4" s="65" t="s">
        <v>91</v>
      </c>
      <c r="G4" s="73"/>
    </row>
    <row r="5" spans="1:12" x14ac:dyDescent="0.2">
      <c r="A5" s="74" t="s">
        <v>21</v>
      </c>
      <c r="B5" s="72"/>
      <c r="C5" s="69" t="s">
        <v>59</v>
      </c>
      <c r="D5" s="75" t="s">
        <v>79</v>
      </c>
      <c r="E5" s="60"/>
      <c r="F5" s="65" t="s">
        <v>93</v>
      </c>
      <c r="G5" s="76"/>
    </row>
    <row r="6" spans="1:12" x14ac:dyDescent="0.2">
      <c r="A6" s="27"/>
      <c r="B6" s="34"/>
      <c r="C6" s="69" t="s">
        <v>60</v>
      </c>
      <c r="D6" s="60"/>
      <c r="E6" s="60"/>
      <c r="F6" s="60"/>
      <c r="G6" s="60"/>
    </row>
    <row r="7" spans="1:12" x14ac:dyDescent="0.2">
      <c r="A7" s="27"/>
      <c r="B7" s="34"/>
      <c r="C7" s="69" t="s">
        <v>61</v>
      </c>
      <c r="D7" s="60"/>
      <c r="E7" s="60"/>
      <c r="F7" s="60"/>
      <c r="G7" s="60"/>
    </row>
    <row r="8" spans="1:12" x14ac:dyDescent="0.2">
      <c r="A8" s="27"/>
      <c r="B8" s="34"/>
      <c r="C8" s="69" t="s">
        <v>62</v>
      </c>
      <c r="D8" s="60"/>
      <c r="E8" s="60"/>
      <c r="F8" s="60"/>
      <c r="G8" s="60"/>
    </row>
    <row r="9" spans="1:12" x14ac:dyDescent="0.2">
      <c r="A9" s="27"/>
      <c r="B9" s="34"/>
      <c r="C9" s="69" t="s">
        <v>63</v>
      </c>
      <c r="D9" s="60"/>
      <c r="E9" s="60"/>
      <c r="F9" s="60"/>
      <c r="G9" s="60"/>
    </row>
    <row r="10" spans="1:12" x14ac:dyDescent="0.2">
      <c r="A10" s="27"/>
      <c r="B10" s="34"/>
      <c r="C10" s="69" t="s">
        <v>64</v>
      </c>
      <c r="D10" s="60"/>
      <c r="E10" s="60"/>
      <c r="F10" s="60"/>
      <c r="G10" s="60"/>
      <c r="J10" s="57"/>
      <c r="K10" s="57"/>
      <c r="L10" s="57"/>
    </row>
    <row r="11" spans="1:12" x14ac:dyDescent="0.2">
      <c r="A11" s="27"/>
      <c r="B11" s="34"/>
      <c r="C11" s="69" t="s">
        <v>65</v>
      </c>
      <c r="D11" s="60"/>
      <c r="E11" s="60"/>
      <c r="F11" s="60"/>
      <c r="G11" s="60"/>
      <c r="J11" s="57"/>
      <c r="K11" s="16"/>
      <c r="L11" s="57"/>
    </row>
    <row r="12" spans="1:12" x14ac:dyDescent="0.2">
      <c r="A12" s="27"/>
      <c r="B12" s="34"/>
      <c r="C12" s="69" t="s">
        <v>66</v>
      </c>
      <c r="D12" s="60"/>
      <c r="E12" s="60"/>
      <c r="F12" s="60"/>
      <c r="G12" s="60"/>
      <c r="J12" s="57"/>
      <c r="K12" s="16"/>
      <c r="L12" s="57"/>
    </row>
    <row r="13" spans="1:12" x14ac:dyDescent="0.2">
      <c r="A13" s="27"/>
      <c r="B13" s="34"/>
      <c r="C13" s="69" t="s">
        <v>67</v>
      </c>
      <c r="D13" s="60"/>
      <c r="E13" s="60"/>
      <c r="F13" s="60"/>
      <c r="G13" s="60"/>
      <c r="J13" s="57"/>
      <c r="K13" s="16"/>
      <c r="L13" s="57"/>
    </row>
    <row r="14" spans="1:12" x14ac:dyDescent="0.2">
      <c r="A14" s="27"/>
      <c r="B14" s="34"/>
      <c r="C14" s="69" t="s">
        <v>68</v>
      </c>
      <c r="D14" s="60"/>
      <c r="E14" s="60"/>
      <c r="F14" s="60"/>
      <c r="G14" s="60"/>
      <c r="J14" s="57"/>
      <c r="K14" s="16"/>
      <c r="L14" s="57"/>
    </row>
    <row r="15" spans="1:12" x14ac:dyDescent="0.2">
      <c r="A15" s="27"/>
      <c r="B15" s="34"/>
      <c r="C15" s="69" t="s">
        <v>69</v>
      </c>
      <c r="D15" s="60"/>
      <c r="E15" s="60"/>
      <c r="F15" s="60"/>
      <c r="G15" s="60"/>
      <c r="J15" s="57"/>
      <c r="K15" s="57"/>
      <c r="L15" s="57"/>
    </row>
    <row r="16" spans="1:12" x14ac:dyDescent="0.2">
      <c r="A16" s="27"/>
      <c r="B16" s="34"/>
      <c r="C16" s="69" t="s">
        <v>70</v>
      </c>
      <c r="D16" s="60"/>
      <c r="E16" s="60"/>
      <c r="F16" s="60"/>
      <c r="G16" s="60"/>
    </row>
    <row r="17" spans="1:7" x14ac:dyDescent="0.2">
      <c r="A17" s="27"/>
      <c r="B17" s="34"/>
      <c r="C17" s="69" t="s">
        <v>71</v>
      </c>
      <c r="D17" s="60"/>
      <c r="E17" s="60"/>
      <c r="F17" s="60"/>
      <c r="G17" s="60"/>
    </row>
    <row r="18" spans="1:7" x14ac:dyDescent="0.2">
      <c r="A18" s="27"/>
      <c r="B18" s="34"/>
      <c r="C18" s="69" t="s">
        <v>72</v>
      </c>
      <c r="D18" s="60"/>
      <c r="E18" s="60"/>
      <c r="F18" s="60"/>
      <c r="G18" s="60"/>
    </row>
    <row r="19" spans="1:7" x14ac:dyDescent="0.2">
      <c r="A19" s="27"/>
      <c r="B19" s="34"/>
      <c r="C19" s="69" t="s">
        <v>73</v>
      </c>
      <c r="D19" s="60"/>
      <c r="E19" s="60"/>
      <c r="F19" s="60"/>
      <c r="G19" s="60"/>
    </row>
    <row r="20" spans="1:7" x14ac:dyDescent="0.2">
      <c r="A20" s="27"/>
      <c r="B20" s="34"/>
      <c r="C20" s="77" t="s">
        <v>74</v>
      </c>
      <c r="D20" s="60"/>
      <c r="E20" s="60"/>
      <c r="F20" s="60"/>
      <c r="G20" s="60"/>
    </row>
    <row r="21" spans="1:7" x14ac:dyDescent="0.2">
      <c r="A21" s="27"/>
      <c r="B21" s="34"/>
      <c r="C21" s="78" t="s">
        <v>75</v>
      </c>
      <c r="D21" s="60"/>
      <c r="E21" s="60"/>
      <c r="F21" s="60"/>
      <c r="G21" s="60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HP</cp:lastModifiedBy>
  <cp:lastPrinted>2022-05-26T07:13:45Z</cp:lastPrinted>
  <dcterms:created xsi:type="dcterms:W3CDTF">2021-06-05T06:56:15Z</dcterms:created>
  <dcterms:modified xsi:type="dcterms:W3CDTF">2022-10-18T08:05:38Z</dcterms:modified>
</cp:coreProperties>
</file>