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ELGE YÖNETİM\Desktop\İletişim Fak\"/>
    </mc:Choice>
  </mc:AlternateContent>
  <xr:revisionPtr revIDLastSave="0" documentId="13_ncr:1_{5C90981B-EF52-47D8-B4FC-5066A72CCB7F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Lisans 4 Yıl" sheetId="2" r:id="rId1"/>
    <sheet name="Lütfen bu sayfayı silmeyin!" sheetId="3" state="hidden" r:id="rId2"/>
  </sheets>
  <definedNames>
    <definedName name="UE">#REF!</definedName>
    <definedName name="_xlnm.Print_Area" localSheetId="0">'Lisans 4 Yıl'!$A$1:$U$71</definedName>
  </definedNames>
  <calcPr calcId="191029"/>
</workbook>
</file>

<file path=xl/calcChain.xml><?xml version="1.0" encoding="utf-8"?>
<calcChain xmlns="http://schemas.openxmlformats.org/spreadsheetml/2006/main">
  <c r="T7" i="2" l="1"/>
  <c r="T67" i="2"/>
  <c r="T66" i="2"/>
  <c r="T65" i="2"/>
  <c r="T64" i="2"/>
  <c r="T63" i="2"/>
  <c r="T62" i="2"/>
  <c r="T61" i="2"/>
  <c r="T60" i="2"/>
  <c r="T59" i="2"/>
  <c r="I67" i="2"/>
  <c r="I66" i="2"/>
  <c r="I65" i="2"/>
  <c r="I64" i="2"/>
  <c r="I63" i="2"/>
  <c r="I62" i="2"/>
  <c r="I61" i="2"/>
  <c r="I60" i="2"/>
  <c r="I59" i="2"/>
  <c r="T51" i="2"/>
  <c r="T50" i="2"/>
  <c r="T49" i="2"/>
  <c r="T47" i="2"/>
  <c r="T46" i="2"/>
  <c r="T45" i="2"/>
  <c r="T44" i="2"/>
  <c r="I51" i="2"/>
  <c r="I50" i="2"/>
  <c r="I49" i="2"/>
  <c r="I48" i="2"/>
  <c r="I47" i="2"/>
  <c r="I46" i="2"/>
  <c r="I45" i="2"/>
  <c r="I44" i="2"/>
  <c r="T36" i="2"/>
  <c r="T35" i="2"/>
  <c r="T34" i="2"/>
  <c r="T32" i="2"/>
  <c r="T31" i="2"/>
  <c r="T30" i="2"/>
  <c r="T29" i="2"/>
  <c r="T28" i="2"/>
  <c r="T27" i="2"/>
  <c r="I36" i="2"/>
  <c r="I35" i="2"/>
  <c r="I34" i="2"/>
  <c r="I33" i="2"/>
  <c r="I32" i="2"/>
  <c r="I31" i="2"/>
  <c r="I30" i="2"/>
  <c r="I29" i="2"/>
  <c r="I28" i="2"/>
  <c r="I27" i="2"/>
  <c r="T19" i="2"/>
  <c r="T18" i="2"/>
  <c r="T17" i="2"/>
  <c r="T16" i="2"/>
  <c r="T15" i="2"/>
  <c r="T14" i="2"/>
  <c r="T13" i="2"/>
  <c r="T12" i="2"/>
  <c r="T11" i="2"/>
  <c r="I18" i="2"/>
  <c r="I17" i="2"/>
  <c r="I16" i="2"/>
  <c r="I15" i="2"/>
  <c r="I14" i="2"/>
  <c r="I13" i="2"/>
  <c r="I12" i="2"/>
  <c r="I118" i="2" l="1"/>
  <c r="I117" i="2"/>
  <c r="I116" i="2"/>
  <c r="I115" i="2"/>
  <c r="I114" i="2"/>
  <c r="I91" i="2" l="1"/>
  <c r="F20" i="2" l="1"/>
  <c r="U71" i="2" l="1"/>
  <c r="S71" i="2"/>
  <c r="R71" i="2"/>
  <c r="Q71" i="2"/>
  <c r="U70" i="2"/>
  <c r="S70" i="2"/>
  <c r="R70" i="2"/>
  <c r="Q70" i="2"/>
  <c r="U69" i="2"/>
  <c r="S69" i="2"/>
  <c r="R69" i="2"/>
  <c r="Q69" i="2"/>
  <c r="U68" i="2"/>
  <c r="S68" i="2"/>
  <c r="R68" i="2"/>
  <c r="Q68" i="2"/>
  <c r="J71" i="2"/>
  <c r="H71" i="2"/>
  <c r="G71" i="2"/>
  <c r="F71" i="2"/>
  <c r="J70" i="2"/>
  <c r="H70" i="2"/>
  <c r="G70" i="2"/>
  <c r="F70" i="2"/>
  <c r="J69" i="2"/>
  <c r="H69" i="2"/>
  <c r="G69" i="2"/>
  <c r="F69" i="2"/>
  <c r="J68" i="2"/>
  <c r="H68" i="2"/>
  <c r="G68" i="2"/>
  <c r="F68" i="2"/>
  <c r="Q54" i="2"/>
  <c r="Q53" i="2"/>
  <c r="R53" i="2"/>
  <c r="S53" i="2"/>
  <c r="Q52" i="2"/>
  <c r="U55" i="2"/>
  <c r="S55" i="2"/>
  <c r="R55" i="2"/>
  <c r="Q55" i="2"/>
  <c r="U54" i="2"/>
  <c r="S54" i="2"/>
  <c r="R54" i="2"/>
  <c r="U53" i="2"/>
  <c r="U52" i="2"/>
  <c r="S52" i="2"/>
  <c r="R52" i="2"/>
  <c r="J55" i="2"/>
  <c r="H55" i="2"/>
  <c r="G55" i="2"/>
  <c r="F55" i="2"/>
  <c r="F54" i="2"/>
  <c r="G54" i="2"/>
  <c r="H54" i="2"/>
  <c r="J54" i="2"/>
  <c r="J53" i="2"/>
  <c r="H53" i="2"/>
  <c r="G53" i="2"/>
  <c r="F53" i="2"/>
  <c r="F52" i="2"/>
  <c r="U40" i="2"/>
  <c r="S40" i="2"/>
  <c r="R40" i="2"/>
  <c r="Q40" i="2"/>
  <c r="U39" i="2"/>
  <c r="S39" i="2"/>
  <c r="R39" i="2"/>
  <c r="Q39" i="2"/>
  <c r="U38" i="2"/>
  <c r="T38" i="2"/>
  <c r="S38" i="2"/>
  <c r="R38" i="2"/>
  <c r="Q38" i="2"/>
  <c r="U37" i="2"/>
  <c r="S37" i="2"/>
  <c r="R37" i="2"/>
  <c r="Q37" i="2"/>
  <c r="J37" i="2"/>
  <c r="G37" i="2"/>
  <c r="H37" i="2"/>
  <c r="F37" i="2"/>
  <c r="U23" i="2"/>
  <c r="T23" i="2"/>
  <c r="S23" i="2"/>
  <c r="R23" i="2"/>
  <c r="Q23" i="2"/>
  <c r="U22" i="2"/>
  <c r="S22" i="2"/>
  <c r="R22" i="2"/>
  <c r="Q22" i="2"/>
  <c r="U21" i="2"/>
  <c r="T21" i="2"/>
  <c r="S21" i="2"/>
  <c r="R21" i="2"/>
  <c r="Q21" i="2"/>
  <c r="U20" i="2"/>
  <c r="S20" i="2"/>
  <c r="R20" i="2"/>
  <c r="Q20" i="2"/>
  <c r="J20" i="2"/>
  <c r="H20" i="2"/>
  <c r="G20" i="2"/>
  <c r="F21" i="2"/>
  <c r="I68" i="2" l="1"/>
  <c r="T52" i="2"/>
  <c r="T37" i="2"/>
  <c r="T68" i="2"/>
  <c r="T20" i="2"/>
  <c r="J40" i="2"/>
  <c r="H40" i="2"/>
  <c r="G40" i="2"/>
  <c r="F40" i="2"/>
  <c r="J39" i="2"/>
  <c r="H39" i="2"/>
  <c r="G39" i="2"/>
  <c r="F39" i="2"/>
  <c r="J38" i="2"/>
  <c r="I38" i="2"/>
  <c r="H38" i="2"/>
  <c r="G38" i="2"/>
  <c r="F38" i="2"/>
  <c r="I23" i="2"/>
  <c r="H23" i="2"/>
  <c r="G23" i="2"/>
  <c r="H22" i="2"/>
  <c r="G22" i="2"/>
  <c r="F22" i="2"/>
  <c r="F23" i="2"/>
  <c r="H21" i="2"/>
  <c r="G21" i="2"/>
  <c r="I21" i="2"/>
  <c r="J23" i="2"/>
  <c r="J22" i="2"/>
  <c r="J21" i="2"/>
  <c r="J52" i="2"/>
  <c r="G52" i="2"/>
  <c r="H52" i="2"/>
  <c r="I40" i="2" l="1"/>
  <c r="I11" i="2"/>
  <c r="T118" i="2"/>
  <c r="T117" i="2"/>
  <c r="T116" i="2"/>
  <c r="T115" i="2"/>
  <c r="T114" i="2"/>
  <c r="I39" i="2" l="1"/>
  <c r="T71" i="2"/>
  <c r="T55" i="2"/>
  <c r="I55" i="2"/>
  <c r="T54" i="2"/>
  <c r="T40" i="2"/>
  <c r="I22" i="2" l="1"/>
  <c r="I71" i="2"/>
  <c r="T22" i="2"/>
  <c r="I69" i="2"/>
  <c r="I70" i="2"/>
  <c r="T70" i="2"/>
  <c r="T53" i="2"/>
  <c r="I54" i="2"/>
  <c r="I53" i="2"/>
  <c r="T69" i="2"/>
  <c r="T39" i="2"/>
  <c r="I52" i="2"/>
  <c r="I37" i="2"/>
  <c r="J6" i="2"/>
  <c r="I20" i="2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6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6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6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6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3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3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3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3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8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8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8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8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7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7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7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7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13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13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13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13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<sst xmlns="http://schemas.openxmlformats.org/spreadsheetml/2006/main" count="801" uniqueCount="397">
  <si>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</si>
  <si>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</si>
  <si>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</si>
  <si>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</si>
  <si>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</si>
  <si>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</si>
  <si>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</si>
  <si>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</si>
  <si>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</si>
  <si>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</si>
  <si>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</si>
  <si>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</si>
  <si>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</si>
  <si>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</si>
  <si>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</si>
  <si>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</si>
  <si>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</si>
  <si>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</si>
  <si>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</si>
  <si>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</si>
  <si>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</si>
  <si>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</si>
  <si>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</si>
  <si>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</si>
  <si>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II</t>
  </si>
  <si>
    <t>Seçmeli Ders 1</t>
  </si>
  <si>
    <t>Seçmeli Ders 2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</si>
  <si>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</si>
  <si>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</si>
  <si>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</si>
  <si>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</si>
  <si>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</si>
  <si>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</si>
  <si>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</si>
  <si>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Seçmeli Ders 3</t>
  </si>
  <si>
    <t>Seçmeli Ders 4</t>
  </si>
  <si>
    <t>Üniversite Seçmeli Ders 1</t>
  </si>
  <si>
    <t>Üniversite Seçmeli Ders 2</t>
  </si>
  <si>
    <t>3. SINIF</t>
  </si>
  <si>
    <t>5. YARIYIL</t>
  </si>
  <si>
    <t>6. YARIYIL</t>
  </si>
  <si>
    <t>Seçmeli Ders 5</t>
  </si>
  <si>
    <t>Seçmeli Ders 6</t>
  </si>
  <si>
    <t>Üniversite Seçmeli Ders 3</t>
  </si>
  <si>
    <t>Üniversite Seçmeli Ders 4</t>
  </si>
  <si>
    <t>4. SINIF</t>
  </si>
  <si>
    <t>7. YARIYIL</t>
  </si>
  <si>
    <t>8. YARIYIL</t>
  </si>
  <si>
    <t>Seçmeli Ders 7</t>
  </si>
  <si>
    <t>Seçmeli Ders 8</t>
  </si>
  <si>
    <t>Üniversite Seçmeli Ders 5</t>
  </si>
  <si>
    <t>Üniversite Seçmeli Ders 6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</si>
  <si>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</si>
  <si>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</si>
  <si>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</si>
  <si>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</si>
  <si>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</si>
  <si>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</si>
  <si>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</si>
  <si>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</si>
  <si>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</si>
  <si>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</si>
  <si>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</si>
  <si>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</si>
  <si>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</si>
  <si>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</si>
  <si>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</si>
  <si>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</si>
  <si>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</si>
  <si>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</si>
  <si>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</si>
  <si>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</si>
  <si>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</si>
  <si>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</si>
  <si>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</si>
  <si>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</si>
  <si>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</si>
  <si>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</si>
  <si>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</si>
  <si>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</si>
  <si>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</si>
  <si>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</si>
  <si>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</si>
  <si>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Turkish II</t>
  </si>
  <si>
    <t>Atatürk's Principles and History of Turkish Revolution II</t>
  </si>
  <si>
    <t>Elective 1</t>
  </si>
  <si>
    <t>Elective 2</t>
  </si>
  <si>
    <t>Elective 4</t>
  </si>
  <si>
    <t>University Elective 1</t>
  </si>
  <si>
    <t>University Elective 2</t>
  </si>
  <si>
    <t>Elective 5</t>
  </si>
  <si>
    <t>University Elective 3</t>
  </si>
  <si>
    <t>Elective 6</t>
  </si>
  <si>
    <t>University Elective 4</t>
  </si>
  <si>
    <t>Elective 7</t>
  </si>
  <si>
    <t>University Elective 6</t>
  </si>
  <si>
    <t>Elective 8</t>
  </si>
  <si>
    <t>Elective 9</t>
  </si>
  <si>
    <t>Elective 10</t>
  </si>
  <si>
    <t>Seçmeli Ders 9</t>
  </si>
  <si>
    <t>Seçmeli Ders 10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</si>
  <si>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</si>
  <si>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</si>
  <si>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</si>
  <si>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</si>
  <si>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</si>
  <si>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</si>
  <si>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</si>
  <si>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</si>
  <si>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</si>
  <si>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</si>
  <si>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</si>
  <si>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</si>
  <si>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</si>
  <si>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</si>
  <si>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PRG001</t>
  </si>
  <si>
    <t>PRG002</t>
  </si>
  <si>
    <t>PRG003</t>
  </si>
  <si>
    <t>PRG004</t>
  </si>
  <si>
    <t>Environmental Problems</t>
  </si>
  <si>
    <t>Sosyal Bilimlerde Araştırma Yöntemleri</t>
  </si>
  <si>
    <t>ECG000</t>
  </si>
  <si>
    <t>IRT107</t>
  </si>
  <si>
    <t>IRT109</t>
  </si>
  <si>
    <t xml:space="preserve">Yabancı Dil I </t>
  </si>
  <si>
    <t>İletişime Giriş</t>
  </si>
  <si>
    <t>Siyaset Bilimine Giriş</t>
  </si>
  <si>
    <t>Fonetik ve Diksiyon</t>
  </si>
  <si>
    <t>Mitoloji</t>
  </si>
  <si>
    <t>Sinema Tarihi</t>
  </si>
  <si>
    <t>Foreign Language I</t>
  </si>
  <si>
    <t>Introduction to Political Science</t>
  </si>
  <si>
    <t>Mythology</t>
  </si>
  <si>
    <t>Film History</t>
  </si>
  <si>
    <t>Atatürk İlkeleri ve İnkılap Tarihi I</t>
  </si>
  <si>
    <t>Atatürk's Principles and History of Turkish Revolution I</t>
  </si>
  <si>
    <t>IRT201</t>
  </si>
  <si>
    <t>İletişim Kuramları I</t>
  </si>
  <si>
    <t>Communication Theories I</t>
  </si>
  <si>
    <t>IRT203</t>
  </si>
  <si>
    <t>Kamera ve Reji</t>
  </si>
  <si>
    <t>Camera and Monopoly</t>
  </si>
  <si>
    <t>IRT205</t>
  </si>
  <si>
    <t>Sinematografi</t>
  </si>
  <si>
    <t>Cinematography</t>
  </si>
  <si>
    <t>IRT207</t>
  </si>
  <si>
    <t>Research Methods in Social Sciences</t>
  </si>
  <si>
    <t>IRT209</t>
  </si>
  <si>
    <t>IRT211</t>
  </si>
  <si>
    <t>İletişim Psikolojisi</t>
  </si>
  <si>
    <t>Psychology of Communication</t>
  </si>
  <si>
    <t>TDZ102</t>
  </si>
  <si>
    <t xml:space="preserve">Yabancı Dil II </t>
  </si>
  <si>
    <t xml:space="preserve">Foreign Language II </t>
  </si>
  <si>
    <t>İletişim Tarihi</t>
  </si>
  <si>
    <t>History of Communication</t>
  </si>
  <si>
    <t>IRT104</t>
  </si>
  <si>
    <t>Siyasi Düşünce Tarihi</t>
  </si>
  <si>
    <t>History of Political Thought</t>
  </si>
  <si>
    <t>IRT106</t>
  </si>
  <si>
    <t>Temel Fotoğrafçılık</t>
  </si>
  <si>
    <t>Basic Photography</t>
  </si>
  <si>
    <t>IRT108</t>
  </si>
  <si>
    <t>Çağdaş Sinema Tarihi</t>
  </si>
  <si>
    <t>Contemporary Cinema History</t>
  </si>
  <si>
    <t>IRT202</t>
  </si>
  <si>
    <t>İletişim Kuramları II</t>
  </si>
  <si>
    <t>Communication Theories II</t>
  </si>
  <si>
    <t>IRT204</t>
  </si>
  <si>
    <t>Film Analysis and Criticism</t>
  </si>
  <si>
    <t>IRT206</t>
  </si>
  <si>
    <t>Temel Gazetecilik</t>
  </si>
  <si>
    <t>Basic Journalism</t>
  </si>
  <si>
    <t>IRT208</t>
  </si>
  <si>
    <t>Yerel Medya</t>
  </si>
  <si>
    <t>Local Media</t>
  </si>
  <si>
    <t>IRT210</t>
  </si>
  <si>
    <t>IRT212</t>
  </si>
  <si>
    <t>İletişim Sosyolojisi</t>
  </si>
  <si>
    <t>Communication Sociology</t>
  </si>
  <si>
    <t>IRT301</t>
  </si>
  <si>
    <t>IRT303</t>
  </si>
  <si>
    <t>IRT305</t>
  </si>
  <si>
    <t>IRT307</t>
  </si>
  <si>
    <t>Sinema ve Felsefe</t>
  </si>
  <si>
    <t>Film and Philosophy</t>
  </si>
  <si>
    <t>Kurgu</t>
  </si>
  <si>
    <t>Video Editing</t>
  </si>
  <si>
    <t>IRT311</t>
  </si>
  <si>
    <t>Belgesel Film</t>
  </si>
  <si>
    <t>Documentary Film</t>
  </si>
  <si>
    <t>IRT304</t>
  </si>
  <si>
    <t>Çağdaş İletişim Teknolojileri</t>
  </si>
  <si>
    <t>Contemporary Communication Technologies</t>
  </si>
  <si>
    <t>IRT310</t>
  </si>
  <si>
    <t>Görüntü Estetiği</t>
  </si>
  <si>
    <t>Image Aesthetics</t>
  </si>
  <si>
    <t>Uluslararası İletişim</t>
  </si>
  <si>
    <t>International Communication</t>
  </si>
  <si>
    <t>Television Program Analysis and Criticism</t>
  </si>
  <si>
    <t>IRT405</t>
  </si>
  <si>
    <t>Mezuniyet Projesi I</t>
  </si>
  <si>
    <t>Graduation Project I</t>
  </si>
  <si>
    <t>IRT407</t>
  </si>
  <si>
    <t>Medya Ekonomisi</t>
  </si>
  <si>
    <t>Media Economics</t>
  </si>
  <si>
    <t>IRT409</t>
  </si>
  <si>
    <t>Film Kuramları</t>
  </si>
  <si>
    <t>Film Theory</t>
  </si>
  <si>
    <t>IRT411</t>
  </si>
  <si>
    <t>IRT413</t>
  </si>
  <si>
    <t>Internship</t>
  </si>
  <si>
    <t>University Elective 5</t>
  </si>
  <si>
    <t>Medya Okuryazarlığı</t>
  </si>
  <si>
    <t>Media Literacy</t>
  </si>
  <si>
    <t>IRT406</t>
  </si>
  <si>
    <t>Mezuniyet Projesi II</t>
  </si>
  <si>
    <t>Graduation Project II</t>
  </si>
  <si>
    <t>IRT408</t>
  </si>
  <si>
    <t>İzleyici Araştırmaları</t>
  </si>
  <si>
    <t>Audience Research</t>
  </si>
  <si>
    <t>İletişim Hukuku</t>
  </si>
  <si>
    <t>Communication Law</t>
  </si>
  <si>
    <t>IRT412</t>
  </si>
  <si>
    <t>İletişim Etiği</t>
  </si>
  <si>
    <t>Communication Ethics</t>
  </si>
  <si>
    <t>IRT414</t>
  </si>
  <si>
    <t>Medya Politikaları</t>
  </si>
  <si>
    <t>Media Policies</t>
  </si>
  <si>
    <t>IRT115</t>
  </si>
  <si>
    <t>IRT117</t>
  </si>
  <si>
    <t>Türk Kültür Tarihi</t>
  </si>
  <si>
    <t>IRT112</t>
  </si>
  <si>
    <t>Sunuculuk ve Spikerlik</t>
  </si>
  <si>
    <t>IRT118</t>
  </si>
  <si>
    <t>İnsan Haklarının Felsefi Temelleri</t>
  </si>
  <si>
    <t>Hukukun Temel Kavramları</t>
  </si>
  <si>
    <t>IRT213</t>
  </si>
  <si>
    <t>Mesleki Yabancı Dil I</t>
  </si>
  <si>
    <t>IRT215</t>
  </si>
  <si>
    <t>IRT217</t>
  </si>
  <si>
    <t>İleri Fotoğrafçılık Teknikleri</t>
  </si>
  <si>
    <t>IRT219</t>
  </si>
  <si>
    <t>Grafik Tasarım</t>
  </si>
  <si>
    <t>IRT214</t>
  </si>
  <si>
    <t>Mesleki Yabancı Dil II</t>
  </si>
  <si>
    <t>IRT216</t>
  </si>
  <si>
    <t>IRT218</t>
  </si>
  <si>
    <t>IRT220</t>
  </si>
  <si>
    <t>Kültürlerarası İletişim</t>
  </si>
  <si>
    <t>IRT222</t>
  </si>
  <si>
    <t>Mesleki Yabancı Dil III</t>
  </si>
  <si>
    <t>IRT317</t>
  </si>
  <si>
    <t>Televizyonda Format Üretimi</t>
  </si>
  <si>
    <t>IRT319</t>
  </si>
  <si>
    <t>Film Yapımı</t>
  </si>
  <si>
    <t>Yeni Medya</t>
  </si>
  <si>
    <t>IRT314</t>
  </si>
  <si>
    <t>Mesleki Yabancı Dil IV</t>
  </si>
  <si>
    <t>IRT316</t>
  </si>
  <si>
    <t>IRT318</t>
  </si>
  <si>
    <t>Medya ve Halkla İlişkiler</t>
  </si>
  <si>
    <t>IRT320</t>
  </si>
  <si>
    <t>Dramaturji</t>
  </si>
  <si>
    <t>IRT322</t>
  </si>
  <si>
    <t>Veri Gazeteciliği</t>
  </si>
  <si>
    <t>IRT415</t>
  </si>
  <si>
    <t>Mesleki Yabancı Dil V</t>
  </si>
  <si>
    <t>IRT421</t>
  </si>
  <si>
    <t>IRT423</t>
  </si>
  <si>
    <t>Alternatif Medya</t>
  </si>
  <si>
    <t>IRT427</t>
  </si>
  <si>
    <t>Mobbing</t>
  </si>
  <si>
    <t>IRT429</t>
  </si>
  <si>
    <t>Sosyal Sorumluluk Projesi</t>
  </si>
  <si>
    <t>IRT416</t>
  </si>
  <si>
    <t>Mesleki Yabancı Dil VI</t>
  </si>
  <si>
    <t>IRT418</t>
  </si>
  <si>
    <t>IRT422</t>
  </si>
  <si>
    <t>Reklam ve Tüketim Kültürü</t>
  </si>
  <si>
    <t>Girişimcilik</t>
  </si>
  <si>
    <t>IRT428</t>
  </si>
  <si>
    <t>Turkish Culture</t>
  </si>
  <si>
    <t>Effective Speech and Body Language</t>
  </si>
  <si>
    <t>The Basic Concepts of Law</t>
  </si>
  <si>
    <t>Turkish Politics</t>
  </si>
  <si>
    <t>Professional Foreign Language II</t>
  </si>
  <si>
    <t>Turkey's Governance Instructure</t>
  </si>
  <si>
    <t>Film Türleri</t>
  </si>
  <si>
    <t>Professional Foreign Language III</t>
  </si>
  <si>
    <t>Format Production on TV</t>
  </si>
  <si>
    <t>Media and Public Relations</t>
  </si>
  <si>
    <t>Professional Foreign Language IV</t>
  </si>
  <si>
    <t>Turkish Foreign Policy</t>
  </si>
  <si>
    <t>Professional Foreign Language V</t>
  </si>
  <si>
    <t>Political Communication</t>
  </si>
  <si>
    <t>Advertising and Consumption Culture</t>
  </si>
  <si>
    <t>Professional Foreign Language VI</t>
  </si>
  <si>
    <t>Occupational Health and Safety</t>
  </si>
  <si>
    <t>RADYO, TELEVİZYON VE SİNEMA LİSANS PROGRAMI ÖĞRETİM PLANI</t>
  </si>
  <si>
    <t>IRT01</t>
  </si>
  <si>
    <t>Etkili İletişim ve Beden Dili</t>
  </si>
  <si>
    <t>IRT02</t>
  </si>
  <si>
    <t>IRT03</t>
  </si>
  <si>
    <t>Televizyonda Program Analizi ve Eleştirisi</t>
  </si>
  <si>
    <t>IRT04</t>
  </si>
  <si>
    <t>IRT05</t>
  </si>
  <si>
    <t xml:space="preserve">                Fılm Genres</t>
  </si>
  <si>
    <t xml:space="preserve">                  Mobbıng</t>
  </si>
  <si>
    <t>Host and Presenter </t>
  </si>
  <si>
    <t>ILT104</t>
  </si>
  <si>
    <t>HUK230</t>
  </si>
  <si>
    <t>ISL324</t>
  </si>
  <si>
    <t>HUK142</t>
  </si>
  <si>
    <t>ILT103</t>
  </si>
  <si>
    <t>IKY107</t>
  </si>
  <si>
    <t>ILT102</t>
  </si>
  <si>
    <t>ILT402</t>
  </si>
  <si>
    <t>IRT326</t>
  </si>
  <si>
    <t>ESO101</t>
  </si>
  <si>
    <t>Introduction to Communication</t>
  </si>
  <si>
    <t>Phonetics and Diction</t>
  </si>
  <si>
    <t>Sosyoloji</t>
  </si>
  <si>
    <t xml:space="preserve"> Sociology</t>
  </si>
  <si>
    <t>Elective 3</t>
  </si>
  <si>
    <t>Radyoda Program Yapımı</t>
  </si>
  <si>
    <t>Radio Program Production</t>
  </si>
  <si>
    <t>Film Çözümlemeleri ve Eleştirisi</t>
  </si>
  <si>
    <t>Dijital Radyo Uygulamaları</t>
  </si>
  <si>
    <t>Digital Radio Applications</t>
  </si>
  <si>
    <t>Radyo-Tv Haberciliği</t>
  </si>
  <si>
    <t>Radio TV News</t>
  </si>
  <si>
    <t>Televizyonda Program Yapımı</t>
  </si>
  <si>
    <t>Television Program Production</t>
  </si>
  <si>
    <t>Senaryo Yazarlığı</t>
  </si>
  <si>
    <t>Screenplay Writing</t>
  </si>
  <si>
    <t>IRT309</t>
  </si>
  <si>
    <t>Türk Sinema Tarihi</t>
  </si>
  <si>
    <t>Turkish Cinema History</t>
  </si>
  <si>
    <t>Seçmeli Ders 11</t>
  </si>
  <si>
    <t>Elective 11</t>
  </si>
  <si>
    <t>İnternet Televizyonculuğu</t>
  </si>
  <si>
    <t>IRT308</t>
  </si>
  <si>
    <t>Seçmeli Ders 12</t>
  </si>
  <si>
    <t>Elective 12</t>
  </si>
  <si>
    <t>Seçmeli Ders 13</t>
  </si>
  <si>
    <t>Elective 13</t>
  </si>
  <si>
    <t>İnternet Haberciliği</t>
  </si>
  <si>
    <t>IRT401</t>
  </si>
  <si>
    <t>Staj</t>
  </si>
  <si>
    <t>Seçmeli Ders 14</t>
  </si>
  <si>
    <t>Elective 14</t>
  </si>
  <si>
    <t>Seçmeli Ders 15</t>
  </si>
  <si>
    <t>Elective 15</t>
  </si>
  <si>
    <t>Internet Journalism</t>
  </si>
  <si>
    <t>Seçmeli Ders 16</t>
  </si>
  <si>
    <t>Elective 16</t>
  </si>
  <si>
    <t>Seçmeli Ders 17</t>
  </si>
  <si>
    <t>Elective 17</t>
  </si>
  <si>
    <t>Effective Communication and Body Language</t>
  </si>
  <si>
    <t>Professional Foreign Language I</t>
  </si>
  <si>
    <t>Türk Siyasi Hayatı</t>
  </si>
  <si>
    <t>Advanced Photography Techniques</t>
  </si>
  <si>
    <t>Graphic Design</t>
  </si>
  <si>
    <t>IRT225</t>
  </si>
  <si>
    <t>New Media</t>
  </si>
  <si>
    <t>Film Making</t>
  </si>
  <si>
    <t>IRT327</t>
  </si>
  <si>
    <t>Sosyal Medya ve Psikoloji</t>
  </si>
  <si>
    <t>Social Media and Psychology</t>
  </si>
  <si>
    <t>IRT329</t>
  </si>
  <si>
    <t>Aydınlatma Teknikleri</t>
  </si>
  <si>
    <t>Enlightenment Techniques</t>
  </si>
  <si>
    <t>Siyasal İletişim</t>
  </si>
  <si>
    <t>Alternative Media</t>
  </si>
  <si>
    <t>Social Responsibility Project</t>
  </si>
  <si>
    <t>IRT403</t>
  </si>
  <si>
    <t>Host and presenter</t>
  </si>
  <si>
    <t>Philosophical Foundations of    Human Rights</t>
  </si>
  <si>
    <t>Communication Between Cultures</t>
  </si>
  <si>
    <t>Türkiye'nin Yönetim Yapısı</t>
  </si>
  <si>
    <t>Film Types</t>
  </si>
  <si>
    <t>Çevre Sorunları</t>
  </si>
  <si>
    <t>İleri Kurgu Teknikleri</t>
  </si>
  <si>
    <t>Dramaturgy</t>
  </si>
  <si>
    <t>Animasyon Uygulamaları</t>
  </si>
  <si>
    <t>Animation Applications</t>
  </si>
  <si>
    <t>IRT312</t>
  </si>
  <si>
    <t>Türk Sinemasında Anlatı</t>
  </si>
  <si>
    <t>Narrative in Turkish cinema</t>
  </si>
  <si>
    <t>Data Journalism</t>
  </si>
  <si>
    <t>Entrepreneurship</t>
  </si>
  <si>
    <t>İş Sağlığı ve Güvenliği</t>
  </si>
  <si>
    <t>IRT430</t>
  </si>
  <si>
    <t>Kısa Film Uygulamaları</t>
  </si>
  <si>
    <t>Short Film Applications</t>
  </si>
  <si>
    <r>
      <t xml:space="preserve">AKTS olarak, </t>
    </r>
    <r>
      <rPr>
        <b/>
        <sz val="9"/>
        <color rgb="FFFF0000"/>
        <rFont val="Arial"/>
        <family val="2"/>
      </rPr>
      <t>2024-2025 eğitim-öğretim yılından</t>
    </r>
    <r>
      <rPr>
        <sz val="9"/>
        <color theme="1"/>
        <rFont val="Arial"/>
        <family val="2"/>
      </rPr>
      <t xml:space="preserve"> itibaren uygulanacaktır.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</si>
</sst>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4">
    <xf numFmtId="0" fontId="0" fillId="0" borderId="0"/>
    <xf numFmtId="0" fontId="17" fillId="0" borderId="9"/>
    <xf numFmtId="0" fontId="1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  <xf numFmtId="0" fontId="17" fillId="0" borderId="9"/>
  </cellStyleXfs>
  <cellXfs count="201">
    <xf numFmtId="0" fontId="0" fillId="0" borderId="0" xfId="0" applyFont="1" applyAlignment="1"/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3" fillId="2" borderId="14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3" fillId="0" borderId="10" xfId="0" applyFont="1" applyBorder="1" applyAlignment="1" applyProtection="1"/>
    <xf numFmtId="0" fontId="0" fillId="0" borderId="10" xfId="0" applyFont="1" applyBorder="1" applyAlignment="1" applyProtection="1"/>
    <xf numFmtId="0" fontId="3" fillId="2" borderId="15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3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3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6" fillId="6" borderId="15" xfId="0" applyFont="1" applyFill="1" applyBorder="1" applyAlignment="1" applyProtection="1">
      <alignment vertical="center"/>
    </xf>
    <xf numFmtId="0" fontId="6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0" borderId="10" xfId="7" applyFont="1" applyFill="1" applyBorder="1" applyAlignment="1" applyProtection="1">
      <alignment vertical="center"/>
      <protection locked="0"/>
    </xf>
    <xf numFmtId="0" fontId="3" fillId="0" borderId="10" xfId="7" applyFont="1" applyFill="1" applyBorder="1" applyAlignment="1" applyProtection="1">
      <alignment horizontal="center" vertical="center"/>
      <protection locked="0"/>
    </xf>
    <xf numFmtId="0" fontId="3" fillId="0" borderId="10" xfId="7" applyFont="1" applyFill="1" applyBorder="1" applyAlignment="1" applyProtection="1">
      <alignment horizontal="left" vertical="center"/>
      <protection locked="0"/>
    </xf>
    <xf numFmtId="0" fontId="3" fillId="0" borderId="10" xfId="8" applyFont="1" applyBorder="1" applyAlignment="1" applyProtection="1">
      <alignment vertical="center"/>
      <protection locked="0"/>
    </xf>
    <xf numFmtId="0" fontId="3" fillId="0" borderId="10" xfId="8" applyFont="1" applyBorder="1" applyAlignment="1" applyProtection="1">
      <alignment horizontal="center" vertical="center"/>
      <protection locked="0"/>
    </xf>
    <xf numFmtId="0" fontId="3" fillId="0" borderId="10" xfId="9" applyFont="1" applyFill="1" applyBorder="1" applyAlignment="1" applyProtection="1">
      <alignment vertical="center"/>
      <protection locked="0"/>
    </xf>
    <xf numFmtId="0" fontId="3" fillId="0" borderId="10" xfId="9" applyFont="1" applyFill="1" applyBorder="1" applyAlignment="1" applyProtection="1">
      <alignment horizontal="center" vertical="center"/>
      <protection locked="0"/>
    </xf>
    <xf numFmtId="0" fontId="3" fillId="0" borderId="10" xfId="9" applyFont="1" applyFill="1" applyBorder="1" applyAlignment="1" applyProtection="1">
      <alignment horizontal="left" vertical="center"/>
      <protection locked="0"/>
    </xf>
    <xf numFmtId="0" fontId="3" fillId="0" borderId="10" xfId="12" applyFont="1" applyFill="1" applyBorder="1" applyAlignment="1" applyProtection="1">
      <alignment horizontal="center" vertical="center"/>
      <protection locked="0"/>
    </xf>
    <xf numFmtId="0" fontId="3" fillId="0" borderId="10" xfId="13" applyFont="1" applyFill="1" applyBorder="1" applyAlignment="1" applyProtection="1">
      <alignment vertical="center"/>
      <protection locked="0"/>
    </xf>
    <xf numFmtId="0" fontId="3" fillId="0" borderId="10" xfId="13" applyFont="1" applyFill="1" applyBorder="1" applyAlignment="1" applyProtection="1">
      <alignment horizontal="center" vertical="center"/>
      <protection locked="0"/>
    </xf>
    <xf numFmtId="0" fontId="3" fillId="0" borderId="10" xfId="13" applyFont="1" applyFill="1" applyBorder="1" applyAlignment="1" applyProtection="1">
      <alignment horizontal="left" vertical="center"/>
      <protection locked="0"/>
    </xf>
    <xf numFmtId="0" fontId="3" fillId="0" borderId="10" xfId="14" applyFont="1" applyFill="1" applyBorder="1" applyAlignment="1" applyProtection="1">
      <alignment horizontal="center" vertical="center"/>
      <protection locked="0"/>
    </xf>
    <xf numFmtId="0" fontId="3" fillId="0" borderId="10" xfId="15" applyFont="1" applyFill="1" applyBorder="1" applyAlignment="1" applyProtection="1">
      <alignment vertical="center"/>
      <protection locked="0"/>
    </xf>
    <xf numFmtId="0" fontId="3" fillId="0" borderId="10" xfId="15" applyFont="1" applyFill="1" applyBorder="1" applyAlignment="1" applyProtection="1">
      <alignment horizontal="center" vertical="center"/>
      <protection locked="0"/>
    </xf>
    <xf numFmtId="0" fontId="7" fillId="0" borderId="10" xfId="15" applyFont="1" applyFill="1" applyBorder="1" applyAlignment="1" applyProtection="1">
      <alignment vertical="center"/>
      <protection locked="0"/>
    </xf>
    <xf numFmtId="0" fontId="3" fillId="0" borderId="10" xfId="15" applyFont="1" applyFill="1" applyBorder="1" applyAlignment="1" applyProtection="1">
      <alignment horizontal="left" vertical="center"/>
      <protection locked="0"/>
    </xf>
    <xf numFmtId="0" fontId="3" fillId="0" borderId="10" xfId="15" applyFont="1" applyBorder="1" applyAlignment="1" applyProtection="1">
      <alignment vertical="center"/>
      <protection locked="0"/>
    </xf>
    <xf numFmtId="0" fontId="18" fillId="0" borderId="9" xfId="15" applyFont="1" applyAlignment="1" applyProtection="1">
      <protection locked="0"/>
    </xf>
    <xf numFmtId="0" fontId="3" fillId="0" borderId="10" xfId="16" applyFont="1" applyFill="1" applyBorder="1" applyAlignment="1" applyProtection="1">
      <alignment horizontal="center" vertical="center"/>
      <protection locked="0"/>
    </xf>
    <xf numFmtId="0" fontId="3" fillId="0" borderId="10" xfId="17" applyFont="1" applyFill="1" applyBorder="1" applyAlignment="1" applyProtection="1">
      <alignment vertical="center"/>
      <protection locked="0"/>
    </xf>
    <xf numFmtId="0" fontId="3" fillId="0" borderId="10" xfId="17" applyFont="1" applyFill="1" applyBorder="1" applyAlignment="1" applyProtection="1">
      <alignment horizontal="center" vertical="center"/>
      <protection locked="0"/>
    </xf>
    <xf numFmtId="0" fontId="7" fillId="0" borderId="10" xfId="17" applyFont="1" applyFill="1" applyBorder="1" applyAlignment="1" applyProtection="1">
      <alignment vertical="center"/>
      <protection locked="0"/>
    </xf>
    <xf numFmtId="0" fontId="3" fillId="0" borderId="10" xfId="17" applyFont="1" applyFill="1" applyBorder="1" applyAlignment="1" applyProtection="1">
      <alignment horizontal="left" vertical="center"/>
      <protection locked="0"/>
    </xf>
    <xf numFmtId="0" fontId="3" fillId="0" borderId="10" xfId="18" applyFont="1" applyFill="1" applyBorder="1" applyAlignment="1" applyProtection="1">
      <alignment horizontal="center" vertical="center"/>
      <protection locked="0"/>
    </xf>
    <xf numFmtId="0" fontId="3" fillId="0" borderId="10" xfId="19" applyFont="1" applyFill="1" applyBorder="1" applyAlignment="1" applyProtection="1">
      <alignment vertical="center"/>
      <protection locked="0"/>
    </xf>
    <xf numFmtId="0" fontId="3" fillId="0" borderId="10" xfId="19" applyFont="1" applyFill="1" applyBorder="1" applyAlignment="1" applyProtection="1">
      <alignment horizontal="center" vertical="center"/>
      <protection locked="0"/>
    </xf>
    <xf numFmtId="0" fontId="7" fillId="0" borderId="10" xfId="19" applyFont="1" applyFill="1" applyBorder="1" applyAlignment="1" applyProtection="1">
      <alignment vertical="center"/>
      <protection locked="0"/>
    </xf>
    <xf numFmtId="0" fontId="3" fillId="0" borderId="10" xfId="19" applyFont="1" applyFill="1" applyBorder="1" applyAlignment="1" applyProtection="1">
      <alignment horizontal="left" vertical="center"/>
      <protection locked="0"/>
    </xf>
    <xf numFmtId="0" fontId="3" fillId="0" borderId="10" xfId="20" applyFont="1" applyFill="1" applyBorder="1" applyAlignment="1" applyProtection="1">
      <alignment horizontal="center" vertical="center"/>
      <protection locked="0"/>
    </xf>
    <xf numFmtId="0" fontId="3" fillId="0" borderId="10" xfId="21" applyFont="1" applyFill="1" applyBorder="1" applyAlignment="1" applyProtection="1">
      <alignment vertical="center"/>
      <protection locked="0"/>
    </xf>
    <xf numFmtId="0" fontId="3" fillId="0" borderId="10" xfId="21" applyFont="1" applyFill="1" applyBorder="1" applyAlignment="1" applyProtection="1">
      <alignment horizontal="center" vertical="center"/>
      <protection locked="0"/>
    </xf>
    <xf numFmtId="0" fontId="3" fillId="0" borderId="10" xfId="21" applyFont="1" applyFill="1" applyBorder="1" applyAlignment="1" applyProtection="1">
      <alignment horizontal="left" vertical="center"/>
      <protection locked="0"/>
    </xf>
    <xf numFmtId="0" fontId="3" fillId="0" borderId="10" xfId="21" applyFont="1" applyBorder="1" applyAlignment="1" applyProtection="1">
      <alignment horizontal="left" vertical="center"/>
      <protection locked="0"/>
    </xf>
    <xf numFmtId="0" fontId="3" fillId="0" borderId="10" xfId="21" applyFont="1" applyBorder="1" applyAlignment="1" applyProtection="1">
      <alignment vertical="center"/>
      <protection locked="0"/>
    </xf>
    <xf numFmtId="0" fontId="3" fillId="0" borderId="10" xfId="21" applyFont="1" applyBorder="1" applyAlignment="1" applyProtection="1">
      <alignment horizontal="center" vertical="center"/>
      <protection locked="0"/>
    </xf>
    <xf numFmtId="0" fontId="7" fillId="0" borderId="10" xfId="21" applyFont="1" applyBorder="1" applyAlignment="1" applyProtection="1">
      <alignment vertical="center"/>
      <protection locked="0"/>
    </xf>
    <xf numFmtId="0" fontId="3" fillId="0" borderId="10" xfId="22" applyFont="1" applyFill="1" applyBorder="1" applyAlignment="1" applyProtection="1">
      <alignment horizontal="center" vertical="center"/>
      <protection locked="0"/>
    </xf>
    <xf numFmtId="0" fontId="3" fillId="0" borderId="10" xfId="23" applyFont="1" applyFill="1" applyBorder="1" applyAlignment="1" applyProtection="1">
      <alignment vertical="center"/>
      <protection locked="0"/>
    </xf>
    <xf numFmtId="0" fontId="3" fillId="0" borderId="10" xfId="23" applyFont="1" applyFill="1" applyBorder="1" applyAlignment="1" applyProtection="1">
      <alignment horizontal="center" vertical="center"/>
      <protection locked="0"/>
    </xf>
    <xf numFmtId="0" fontId="3" fillId="0" borderId="10" xfId="23" applyFont="1" applyFill="1" applyBorder="1" applyAlignment="1" applyProtection="1">
      <alignment horizontal="left" vertical="center"/>
      <protection locked="0"/>
    </xf>
    <xf numFmtId="0" fontId="3" fillId="0" borderId="10" xfId="23" applyFont="1" applyBorder="1" applyAlignment="1" applyProtection="1">
      <alignment horizontal="left" vertical="center"/>
      <protection locked="0"/>
    </xf>
    <xf numFmtId="0" fontId="3" fillId="0" borderId="10" xfId="23" applyFont="1" applyBorder="1" applyAlignment="1" applyProtection="1">
      <alignment vertical="center"/>
      <protection locked="0"/>
    </xf>
    <xf numFmtId="0" fontId="3" fillId="0" borderId="10" xfId="23" applyFont="1" applyBorder="1" applyAlignment="1" applyProtection="1">
      <alignment horizontal="center" vertical="center"/>
      <protection locked="0"/>
    </xf>
    <xf numFmtId="0" fontId="7" fillId="0" borderId="10" xfId="23" applyFont="1" applyBorder="1" applyAlignment="1" applyProtection="1">
      <alignment vertical="center"/>
      <protection locked="0"/>
    </xf>
    <xf numFmtId="0" fontId="3" fillId="0" borderId="10" xfId="24" applyFont="1" applyFill="1" applyBorder="1" applyAlignment="1" applyProtection="1">
      <alignment horizontal="center" vertical="center"/>
      <protection locked="0"/>
    </xf>
    <xf numFmtId="0" fontId="3" fillId="0" borderId="10" xfId="25" applyFont="1" applyFill="1" applyBorder="1" applyAlignment="1" applyProtection="1">
      <alignment vertical="center"/>
      <protection locked="0"/>
    </xf>
    <xf numFmtId="0" fontId="3" fillId="0" borderId="10" xfId="25" applyFont="1" applyFill="1" applyBorder="1" applyAlignment="1" applyProtection="1">
      <alignment horizontal="center" vertical="center"/>
      <protection locked="0"/>
    </xf>
    <xf numFmtId="0" fontId="3" fillId="0" borderId="10" xfId="25" applyFont="1" applyFill="1" applyBorder="1" applyAlignment="1" applyProtection="1">
      <alignment horizontal="left" vertical="center"/>
      <protection locked="0"/>
    </xf>
    <xf numFmtId="0" fontId="7" fillId="3" borderId="5" xfId="25" applyFont="1" applyFill="1" applyBorder="1" applyAlignment="1" applyProtection="1">
      <alignment horizontal="center" vertical="center"/>
      <protection locked="0"/>
    </xf>
    <xf numFmtId="0" fontId="3" fillId="0" borderId="10" xfId="26" applyFont="1" applyFill="1" applyBorder="1" applyAlignment="1" applyProtection="1">
      <alignment vertical="center"/>
      <protection locked="0"/>
    </xf>
    <xf numFmtId="0" fontId="3" fillId="0" borderId="10" xfId="26" applyFont="1" applyFill="1" applyBorder="1" applyAlignment="1" applyProtection="1">
      <alignment horizontal="center" vertical="center"/>
      <protection locked="0"/>
    </xf>
    <xf numFmtId="0" fontId="7" fillId="3" borderId="5" xfId="26" applyFont="1" applyFill="1" applyBorder="1" applyAlignment="1" applyProtection="1">
      <alignment horizontal="center" vertical="center"/>
      <protection locked="0"/>
    </xf>
    <xf numFmtId="0" fontId="3" fillId="0" borderId="10" xfId="28" applyFont="1" applyFill="1" applyBorder="1" applyAlignment="1" applyProtection="1">
      <alignment vertical="center"/>
      <protection locked="0"/>
    </xf>
    <xf numFmtId="0" fontId="3" fillId="0" borderId="10" xfId="28" applyFont="1" applyFill="1" applyBorder="1" applyAlignment="1" applyProtection="1">
      <alignment horizontal="center" vertical="center"/>
      <protection locked="0"/>
    </xf>
    <xf numFmtId="0" fontId="3" fillId="0" borderId="10" xfId="28" applyFont="1" applyFill="1" applyBorder="1" applyAlignment="1" applyProtection="1">
      <alignment horizontal="left" vertical="center"/>
      <protection locked="0"/>
    </xf>
    <xf numFmtId="0" fontId="7" fillId="3" borderId="5" xfId="28" applyFont="1" applyFill="1" applyBorder="1" applyAlignment="1" applyProtection="1">
      <alignment horizontal="center" vertical="center"/>
      <protection locked="0"/>
    </xf>
    <xf numFmtId="0" fontId="3" fillId="0" borderId="10" xfId="29" applyFont="1" applyFill="1" applyBorder="1" applyAlignment="1" applyProtection="1">
      <alignment vertical="center"/>
      <protection locked="0"/>
    </xf>
    <xf numFmtId="0" fontId="3" fillId="0" borderId="10" xfId="29" applyFont="1" applyFill="1" applyBorder="1" applyAlignment="1" applyProtection="1">
      <alignment horizontal="center" vertical="center"/>
      <protection locked="0"/>
    </xf>
    <xf numFmtId="0" fontId="3" fillId="0" borderId="10" xfId="29" applyFont="1" applyFill="1" applyBorder="1" applyAlignment="1" applyProtection="1">
      <alignment horizontal="left" vertical="center"/>
      <protection locked="0"/>
    </xf>
    <xf numFmtId="0" fontId="7" fillId="3" borderId="5" xfId="29" applyFont="1" applyFill="1" applyBorder="1" applyAlignment="1" applyProtection="1">
      <alignment horizontal="left" vertical="center"/>
      <protection locked="0"/>
    </xf>
    <xf numFmtId="0" fontId="19" fillId="7" borderId="10" xfId="29" applyFont="1" applyFill="1" applyBorder="1" applyProtection="1">
      <protection locked="0"/>
    </xf>
    <xf numFmtId="0" fontId="7" fillId="3" borderId="5" xfId="29" applyFont="1" applyFill="1" applyBorder="1" applyAlignment="1" applyProtection="1">
      <alignment horizontal="center" vertical="center"/>
      <protection locked="0"/>
    </xf>
    <xf numFmtId="0" fontId="7" fillId="3" borderId="22" xfId="29" applyFont="1" applyFill="1" applyBorder="1" applyAlignment="1" applyProtection="1">
      <alignment horizontal="left" vertical="center"/>
      <protection locked="0"/>
    </xf>
    <xf numFmtId="0" fontId="3" fillId="0" borderId="10" xfId="30" applyFont="1" applyFill="1" applyBorder="1" applyAlignment="1" applyProtection="1">
      <alignment vertical="center"/>
      <protection locked="0"/>
    </xf>
    <xf numFmtId="0" fontId="3" fillId="0" borderId="10" xfId="30" applyFont="1" applyFill="1" applyBorder="1" applyAlignment="1" applyProtection="1">
      <alignment horizontal="center" vertical="center"/>
      <protection locked="0"/>
    </xf>
    <xf numFmtId="0" fontId="3" fillId="0" borderId="10" xfId="30" applyFont="1" applyFill="1" applyBorder="1" applyAlignment="1" applyProtection="1">
      <alignment horizontal="left" vertical="center"/>
      <protection locked="0"/>
    </xf>
    <xf numFmtId="0" fontId="7" fillId="3" borderId="5" xfId="30" applyFont="1" applyFill="1" applyBorder="1" applyAlignment="1" applyProtection="1">
      <alignment horizontal="center" vertical="center"/>
      <protection locked="0"/>
    </xf>
    <xf numFmtId="0" fontId="3" fillId="0" borderId="10" xfId="31" applyFont="1" applyFill="1" applyBorder="1" applyAlignment="1" applyProtection="1">
      <alignment vertical="center"/>
      <protection locked="0"/>
    </xf>
    <xf numFmtId="0" fontId="3" fillId="0" borderId="10" xfId="31" applyFont="1" applyFill="1" applyBorder="1" applyAlignment="1" applyProtection="1">
      <alignment horizontal="center" vertical="center"/>
      <protection locked="0"/>
    </xf>
    <xf numFmtId="0" fontId="3" fillId="0" borderId="10" xfId="31" applyFont="1" applyFill="1" applyBorder="1" applyAlignment="1" applyProtection="1">
      <alignment horizontal="left" vertical="center"/>
      <protection locked="0"/>
    </xf>
    <xf numFmtId="0" fontId="7" fillId="3" borderId="5" xfId="31" applyFont="1" applyFill="1" applyBorder="1" applyAlignment="1" applyProtection="1">
      <alignment horizontal="center" vertical="center"/>
      <protection locked="0"/>
    </xf>
    <xf numFmtId="0" fontId="3" fillId="0" borderId="10" xfId="32" applyFont="1" applyFill="1" applyBorder="1" applyAlignment="1" applyProtection="1">
      <alignment vertical="center"/>
      <protection locked="0"/>
    </xf>
    <xf numFmtId="0" fontId="3" fillId="0" borderId="10" xfId="32" applyFont="1" applyFill="1" applyBorder="1" applyAlignment="1" applyProtection="1">
      <alignment horizontal="center" vertical="center"/>
      <protection locked="0"/>
    </xf>
    <xf numFmtId="0" fontId="3" fillId="0" borderId="10" xfId="32" applyFont="1" applyFill="1" applyBorder="1" applyAlignment="1" applyProtection="1">
      <alignment horizontal="left" vertical="center"/>
      <protection locked="0"/>
    </xf>
    <xf numFmtId="0" fontId="7" fillId="3" borderId="5" xfId="32" applyFont="1" applyFill="1" applyBorder="1" applyAlignment="1" applyProtection="1">
      <alignment horizontal="center" vertical="center"/>
      <protection locked="0"/>
    </xf>
    <xf numFmtId="0" fontId="3" fillId="0" borderId="10" xfId="33" applyFont="1" applyFill="1" applyBorder="1" applyAlignment="1" applyProtection="1">
      <alignment vertical="center"/>
      <protection locked="0"/>
    </xf>
    <xf numFmtId="0" fontId="3" fillId="0" borderId="10" xfId="33" applyFont="1" applyFill="1" applyBorder="1" applyAlignment="1" applyProtection="1">
      <alignment horizontal="center" vertical="center"/>
      <protection locked="0"/>
    </xf>
    <xf numFmtId="0" fontId="3" fillId="0" borderId="10" xfId="33" applyFont="1" applyFill="1" applyBorder="1" applyAlignment="1" applyProtection="1">
      <alignment horizontal="left" vertical="center"/>
      <protection locked="0"/>
    </xf>
    <xf numFmtId="0" fontId="7" fillId="3" borderId="5" xfId="33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7" fillId="3" borderId="5" xfId="25" applyFont="1" applyFill="1" applyBorder="1" applyAlignment="1" applyProtection="1">
      <alignment horizontal="left" vertical="center"/>
      <protection locked="0"/>
    </xf>
    <xf numFmtId="0" fontId="7" fillId="3" borderId="4" xfId="28" applyFont="1" applyFill="1" applyBorder="1" applyAlignment="1" applyProtection="1">
      <alignment horizontal="left" vertical="center"/>
      <protection locked="0"/>
    </xf>
    <xf numFmtId="0" fontId="7" fillId="3" borderId="5" xfId="28" applyFont="1" applyFill="1" applyBorder="1" applyAlignment="1" applyProtection="1">
      <alignment horizontal="left" vertical="center"/>
      <protection locked="0"/>
    </xf>
    <xf numFmtId="0" fontId="7" fillId="3" borderId="5" xfId="30" applyFont="1" applyFill="1" applyBorder="1" applyAlignment="1" applyProtection="1">
      <alignment horizontal="left" vertical="center"/>
      <protection locked="0"/>
    </xf>
    <xf numFmtId="0" fontId="7" fillId="0" borderId="5" xfId="26" applyFont="1" applyFill="1" applyBorder="1" applyAlignment="1" applyProtection="1">
      <alignment horizontal="center" vertical="center"/>
      <protection locked="0"/>
    </xf>
    <xf numFmtId="0" fontId="7" fillId="3" borderId="5" xfId="26" applyFont="1" applyFill="1" applyBorder="1" applyAlignment="1" applyProtection="1">
      <alignment horizontal="left" vertical="center"/>
      <protection locked="0"/>
    </xf>
    <xf numFmtId="0" fontId="7" fillId="3" borderId="5" xfId="3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right" vertical="center" wrapText="1"/>
    </xf>
    <xf numFmtId="0" fontId="4" fillId="0" borderId="19" xfId="0" applyFont="1" applyBorder="1" applyAlignment="1" applyProtection="1">
      <alignment vertical="center"/>
    </xf>
    <xf numFmtId="1" fontId="5" fillId="0" borderId="19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vertical="center"/>
    </xf>
    <xf numFmtId="164" fontId="5" fillId="0" borderId="12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/>
    </xf>
  </cellXfs>
  <cellStyles count="34">
    <cellStyle name="Normal" xfId="0" builtinId="0"/>
    <cellStyle name="Normal 10" xfId="10" xr:uid="{00000000-0005-0000-0000-000001000000}"/>
    <cellStyle name="Normal 11" xfId="9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2" xr:uid="{00000000-0005-0000-0000-00000B000000}"/>
    <cellStyle name="Normal 2 2" xfId="1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1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4" xfId="3" xr:uid="{00000000-0005-0000-0000-00001C000000}"/>
    <cellStyle name="Normal 5" xfId="4" xr:uid="{00000000-0005-0000-0000-00001D000000}"/>
    <cellStyle name="Normal 6" xfId="5" xr:uid="{00000000-0005-0000-0000-00001E000000}"/>
    <cellStyle name="Normal 7" xfId="6" xr:uid="{00000000-0005-0000-0000-00001F000000}"/>
    <cellStyle name="Normal 8" xfId="7" xr:uid="{00000000-0005-0000-0000-000020000000}"/>
    <cellStyle name="Normal 9" xfId="8" xr:uid="{00000000-0005-0000-0000-000021000000}"/>
  </cellStyles>
  <dxfs count="194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1005"/>
  <sheetViews>
    <sheetView tabSelected="1" topLeftCell="A22" zoomScale="80" zoomScaleNormal="80" workbookViewId="0">
      <selection activeCell="L18" sqref="L18"/>
    </sheetView>
  </sheetViews>
  <sheetFormatPr defaultColWidth="12.625" defaultRowHeight="15.95" customHeight="1" x14ac:dyDescent="0.2"/>
  <cols>
    <col min="1" max="1" width="6.625" style="2" customWidth="1"/>
    <col min="2" max="2" width="27.875" style="2" customWidth="1"/>
    <col min="3" max="3" width="27.875" style="2" hidden="1" customWidth="1"/>
    <col min="4" max="4" width="4.37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3" width="27.875" style="2" customWidth="1"/>
    <col min="14" max="14" width="27.875" style="2" hidden="1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33" ht="15.95" customHeight="1" x14ac:dyDescent="0.2">
      <c r="A2" s="181"/>
      <c r="B2" s="182" t="s">
        <v>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0" customFormat="1" ht="15.95" customHeight="1" x14ac:dyDescent="0.2">
      <c r="A3" s="181"/>
      <c r="B3" s="185" t="s">
        <v>65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181"/>
      <c r="B4" s="183" t="s">
        <v>299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190" t="s">
        <v>101</v>
      </c>
      <c r="B6" s="191"/>
      <c r="C6" s="191"/>
      <c r="D6" s="191"/>
      <c r="E6" s="191"/>
      <c r="F6" s="192">
        <f>I20+T20+I37+T37+I52+T52+I68+T68</f>
        <v>147</v>
      </c>
      <c r="G6" s="191"/>
      <c r="H6" s="193" t="s">
        <v>1</v>
      </c>
      <c r="I6" s="191"/>
      <c r="J6" s="45">
        <f>J20+U20+J37+U37+J52+U52+J68+U68</f>
        <v>240</v>
      </c>
      <c r="K6" s="193" t="s">
        <v>396</v>
      </c>
      <c r="L6" s="191"/>
      <c r="M6" s="191"/>
      <c r="N6" s="191"/>
      <c r="O6" s="191"/>
      <c r="P6" s="191"/>
      <c r="Q6" s="191"/>
      <c r="R6" s="191"/>
      <c r="S6" s="191"/>
      <c r="T6" s="191"/>
      <c r="U6" s="19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199" t="s">
        <v>102</v>
      </c>
      <c r="B7" s="195"/>
      <c r="C7" s="195"/>
      <c r="D7" s="46">
        <f>J23+U23+J40+U40+J55+U55+J71+U71</f>
        <v>18</v>
      </c>
      <c r="E7" s="195" t="s">
        <v>103</v>
      </c>
      <c r="F7" s="195"/>
      <c r="G7" s="195"/>
      <c r="H7" s="195"/>
      <c r="I7" s="195"/>
      <c r="J7" s="195"/>
      <c r="K7" s="195"/>
      <c r="L7" s="49">
        <f>((J22+J23+U22+U23+J39+J40+U39+U40+J54+J55+U54+U55+J70+J71+U70+U71)/J6)*100</f>
        <v>28.749999999999996</v>
      </c>
      <c r="M7" s="195" t="s">
        <v>2</v>
      </c>
      <c r="N7" s="195"/>
      <c r="O7" s="196"/>
      <c r="P7" s="196"/>
      <c r="Q7" s="196"/>
      <c r="R7" s="196"/>
      <c r="S7" s="196"/>
      <c r="T7" s="197">
        <f>((J21+U21+J38+U38+J53+U53+J69+U69)/J6)*100</f>
        <v>12.5</v>
      </c>
      <c r="U7" s="19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179" t="s">
        <v>3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172" t="s">
        <v>4</v>
      </c>
      <c r="B9" s="173"/>
      <c r="C9" s="173"/>
      <c r="D9" s="173"/>
      <c r="E9" s="173"/>
      <c r="F9" s="173"/>
      <c r="G9" s="173"/>
      <c r="H9" s="173"/>
      <c r="I9" s="173"/>
      <c r="J9" s="173"/>
      <c r="K9" s="21"/>
      <c r="L9" s="172" t="s">
        <v>5</v>
      </c>
      <c r="M9" s="173"/>
      <c r="N9" s="173"/>
      <c r="O9" s="173"/>
      <c r="P9" s="173"/>
      <c r="Q9" s="173"/>
      <c r="R9" s="173"/>
      <c r="S9" s="173"/>
      <c r="T9" s="173"/>
      <c r="U9" s="17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31" t="s">
        <v>6</v>
      </c>
      <c r="B10" s="27" t="s">
        <v>7</v>
      </c>
      <c r="C10" s="25" t="s">
        <v>57</v>
      </c>
      <c r="D10" s="26" t="s">
        <v>8</v>
      </c>
      <c r="E10" s="22" t="s">
        <v>9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14</v>
      </c>
      <c r="K10" s="21"/>
      <c r="L10" s="31" t="s">
        <v>6</v>
      </c>
      <c r="M10" s="27" t="s">
        <v>7</v>
      </c>
      <c r="N10" s="25" t="s">
        <v>57</v>
      </c>
      <c r="O10" s="26" t="s">
        <v>8</v>
      </c>
      <c r="P10" s="22" t="s">
        <v>9</v>
      </c>
      <c r="Q10" s="50" t="s">
        <v>10</v>
      </c>
      <c r="R10" s="50" t="s">
        <v>11</v>
      </c>
      <c r="S10" s="50" t="s">
        <v>12</v>
      </c>
      <c r="T10" s="50" t="s">
        <v>13</v>
      </c>
      <c r="U10" s="50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91" t="s">
        <v>109</v>
      </c>
      <c r="B11" s="89" t="s">
        <v>22</v>
      </c>
      <c r="C11" s="89" t="s">
        <v>82</v>
      </c>
      <c r="D11" s="90" t="s">
        <v>20</v>
      </c>
      <c r="E11" s="90" t="s">
        <v>19</v>
      </c>
      <c r="F11" s="90">
        <v>2</v>
      </c>
      <c r="G11" s="90">
        <v>0</v>
      </c>
      <c r="H11" s="90">
        <v>0</v>
      </c>
      <c r="I11" s="47">
        <f t="shared" ref="I11:I18" si="0">F11+(G11+H11)/2</f>
        <v>2</v>
      </c>
      <c r="J11" s="92">
        <v>2</v>
      </c>
      <c r="K11" s="44"/>
      <c r="L11" s="95" t="s">
        <v>151</v>
      </c>
      <c r="M11" s="93" t="s">
        <v>23</v>
      </c>
      <c r="N11" s="93" t="s">
        <v>83</v>
      </c>
      <c r="O11" s="94" t="s">
        <v>20</v>
      </c>
      <c r="P11" s="94" t="s">
        <v>19</v>
      </c>
      <c r="Q11" s="94">
        <v>2</v>
      </c>
      <c r="R11" s="94">
        <v>0</v>
      </c>
      <c r="S11" s="94">
        <v>0</v>
      </c>
      <c r="T11" s="47">
        <f t="shared" ref="T11:T19" si="1">Q11+(R11+S11)/2</f>
        <v>2</v>
      </c>
      <c r="U11" s="96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91" t="s">
        <v>110</v>
      </c>
      <c r="B12" s="89" t="s">
        <v>124</v>
      </c>
      <c r="C12" s="89" t="s">
        <v>130</v>
      </c>
      <c r="D12" s="90" t="s">
        <v>20</v>
      </c>
      <c r="E12" s="90" t="s">
        <v>19</v>
      </c>
      <c r="F12" s="90">
        <v>2</v>
      </c>
      <c r="G12" s="90">
        <v>0</v>
      </c>
      <c r="H12" s="90">
        <v>0</v>
      </c>
      <c r="I12" s="47">
        <f t="shared" si="0"/>
        <v>2</v>
      </c>
      <c r="J12" s="92">
        <v>2</v>
      </c>
      <c r="K12" s="44"/>
      <c r="L12" s="95" t="s">
        <v>111</v>
      </c>
      <c r="M12" s="93" t="s">
        <v>152</v>
      </c>
      <c r="N12" s="93" t="s">
        <v>153</v>
      </c>
      <c r="O12" s="94" t="s">
        <v>20</v>
      </c>
      <c r="P12" s="94" t="s">
        <v>19</v>
      </c>
      <c r="Q12" s="94">
        <v>2</v>
      </c>
      <c r="R12" s="94">
        <v>0</v>
      </c>
      <c r="S12" s="94">
        <v>0</v>
      </c>
      <c r="T12" s="47">
        <f t="shared" si="1"/>
        <v>2</v>
      </c>
      <c r="U12" s="96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91" t="s">
        <v>316</v>
      </c>
      <c r="B13" s="89" t="s">
        <v>125</v>
      </c>
      <c r="C13" s="89" t="s">
        <v>320</v>
      </c>
      <c r="D13" s="90" t="s">
        <v>16</v>
      </c>
      <c r="E13" s="90" t="s">
        <v>17</v>
      </c>
      <c r="F13" s="90">
        <v>3</v>
      </c>
      <c r="G13" s="90">
        <v>0</v>
      </c>
      <c r="H13" s="90">
        <v>0</v>
      </c>
      <c r="I13" s="48">
        <f t="shared" si="0"/>
        <v>3</v>
      </c>
      <c r="J13" s="92">
        <v>5</v>
      </c>
      <c r="K13" s="44"/>
      <c r="L13" s="95" t="s">
        <v>314</v>
      </c>
      <c r="M13" s="93" t="s">
        <v>154</v>
      </c>
      <c r="N13" s="93" t="s">
        <v>155</v>
      </c>
      <c r="O13" s="94" t="s">
        <v>16</v>
      </c>
      <c r="P13" s="94" t="s">
        <v>17</v>
      </c>
      <c r="Q13" s="94">
        <v>3</v>
      </c>
      <c r="R13" s="94">
        <v>0</v>
      </c>
      <c r="S13" s="94">
        <v>0</v>
      </c>
      <c r="T13" s="48">
        <f t="shared" si="1"/>
        <v>3</v>
      </c>
      <c r="U13" s="96">
        <v>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91" t="s">
        <v>315</v>
      </c>
      <c r="B14" s="89" t="s">
        <v>126</v>
      </c>
      <c r="C14" s="89" t="s">
        <v>131</v>
      </c>
      <c r="D14" s="90" t="s">
        <v>16</v>
      </c>
      <c r="E14" s="90" t="s">
        <v>17</v>
      </c>
      <c r="F14" s="90">
        <v>2</v>
      </c>
      <c r="G14" s="90">
        <v>0</v>
      </c>
      <c r="H14" s="90">
        <v>0</v>
      </c>
      <c r="I14" s="48">
        <f t="shared" si="0"/>
        <v>2</v>
      </c>
      <c r="J14" s="92">
        <v>5</v>
      </c>
      <c r="K14" s="44"/>
      <c r="L14" s="95" t="s">
        <v>156</v>
      </c>
      <c r="M14" s="93" t="s">
        <v>157</v>
      </c>
      <c r="N14" s="93" t="s">
        <v>158</v>
      </c>
      <c r="O14" s="94" t="s">
        <v>16</v>
      </c>
      <c r="P14" s="94" t="s">
        <v>17</v>
      </c>
      <c r="Q14" s="94">
        <v>2</v>
      </c>
      <c r="R14" s="94">
        <v>0</v>
      </c>
      <c r="S14" s="94">
        <v>0</v>
      </c>
      <c r="T14" s="48">
        <f t="shared" si="1"/>
        <v>2</v>
      </c>
      <c r="U14" s="96">
        <v>4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91" t="s">
        <v>310</v>
      </c>
      <c r="B15" s="91" t="s">
        <v>127</v>
      </c>
      <c r="C15" s="89" t="s">
        <v>321</v>
      </c>
      <c r="D15" s="90" t="s">
        <v>16</v>
      </c>
      <c r="E15" s="90" t="s">
        <v>17</v>
      </c>
      <c r="F15" s="90">
        <v>1</v>
      </c>
      <c r="G15" s="90">
        <v>2</v>
      </c>
      <c r="H15" s="90">
        <v>0</v>
      </c>
      <c r="I15" s="48">
        <f t="shared" si="0"/>
        <v>2</v>
      </c>
      <c r="J15" s="92">
        <v>5</v>
      </c>
      <c r="K15" s="44"/>
      <c r="L15" s="95" t="s">
        <v>159</v>
      </c>
      <c r="M15" s="93" t="s">
        <v>160</v>
      </c>
      <c r="N15" s="93" t="s">
        <v>161</v>
      </c>
      <c r="O15" s="94" t="s">
        <v>16</v>
      </c>
      <c r="P15" s="94" t="s">
        <v>17</v>
      </c>
      <c r="Q15" s="94">
        <v>1</v>
      </c>
      <c r="R15" s="94">
        <v>2</v>
      </c>
      <c r="S15" s="94">
        <v>0</v>
      </c>
      <c r="T15" s="48">
        <f t="shared" si="1"/>
        <v>2</v>
      </c>
      <c r="U15" s="96">
        <v>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91" t="s">
        <v>123</v>
      </c>
      <c r="B16" s="89" t="s">
        <v>129</v>
      </c>
      <c r="C16" s="89" t="s">
        <v>133</v>
      </c>
      <c r="D16" s="90" t="s">
        <v>16</v>
      </c>
      <c r="E16" s="90" t="s">
        <v>17</v>
      </c>
      <c r="F16" s="90">
        <v>2</v>
      </c>
      <c r="G16" s="90">
        <v>0</v>
      </c>
      <c r="H16" s="90">
        <v>0</v>
      </c>
      <c r="I16" s="48">
        <f t="shared" si="0"/>
        <v>2</v>
      </c>
      <c r="J16" s="92">
        <v>5</v>
      </c>
      <c r="K16" s="44"/>
      <c r="L16" s="95" t="s">
        <v>319</v>
      </c>
      <c r="M16" s="93" t="s">
        <v>322</v>
      </c>
      <c r="N16" s="93" t="s">
        <v>323</v>
      </c>
      <c r="O16" s="94" t="s">
        <v>16</v>
      </c>
      <c r="P16" s="94" t="s">
        <v>17</v>
      </c>
      <c r="Q16" s="94">
        <v>2</v>
      </c>
      <c r="R16" s="94">
        <v>0</v>
      </c>
      <c r="S16" s="94">
        <v>0</v>
      </c>
      <c r="T16" s="48">
        <f t="shared" si="1"/>
        <v>2</v>
      </c>
      <c r="U16" s="96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91"/>
      <c r="B17" s="89" t="s">
        <v>25</v>
      </c>
      <c r="C17" s="89" t="s">
        <v>85</v>
      </c>
      <c r="D17" s="90" t="s">
        <v>18</v>
      </c>
      <c r="E17" s="90" t="s">
        <v>17</v>
      </c>
      <c r="F17" s="90">
        <v>2</v>
      </c>
      <c r="G17" s="90">
        <v>0</v>
      </c>
      <c r="H17" s="90">
        <v>0</v>
      </c>
      <c r="I17" s="47">
        <f t="shared" si="0"/>
        <v>2</v>
      </c>
      <c r="J17" s="92">
        <v>3</v>
      </c>
      <c r="K17" s="17"/>
      <c r="L17" s="95"/>
      <c r="M17" s="93" t="s">
        <v>34</v>
      </c>
      <c r="N17" s="93" t="s">
        <v>324</v>
      </c>
      <c r="O17" s="94" t="s">
        <v>18</v>
      </c>
      <c r="P17" s="94" t="s">
        <v>17</v>
      </c>
      <c r="Q17" s="94">
        <v>2</v>
      </c>
      <c r="R17" s="94">
        <v>0</v>
      </c>
      <c r="S17" s="94">
        <v>0</v>
      </c>
      <c r="T17" s="47">
        <f t="shared" si="1"/>
        <v>2</v>
      </c>
      <c r="U17" s="96">
        <v>3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91"/>
      <c r="B18" s="89" t="s">
        <v>26</v>
      </c>
      <c r="C18" s="89" t="s">
        <v>86</v>
      </c>
      <c r="D18" s="90" t="s">
        <v>18</v>
      </c>
      <c r="E18" s="90" t="s">
        <v>17</v>
      </c>
      <c r="F18" s="90">
        <v>2</v>
      </c>
      <c r="G18" s="90">
        <v>0</v>
      </c>
      <c r="H18" s="90">
        <v>0</v>
      </c>
      <c r="I18" s="47">
        <f t="shared" si="0"/>
        <v>2</v>
      </c>
      <c r="J18" s="92">
        <v>3</v>
      </c>
      <c r="K18" s="17"/>
      <c r="L18" s="95"/>
      <c r="M18" s="93" t="s">
        <v>35</v>
      </c>
      <c r="N18" s="93" t="s">
        <v>87</v>
      </c>
      <c r="O18" s="94" t="s">
        <v>18</v>
      </c>
      <c r="P18" s="94" t="s">
        <v>17</v>
      </c>
      <c r="Q18" s="94">
        <v>2</v>
      </c>
      <c r="R18" s="94">
        <v>0</v>
      </c>
      <c r="S18" s="94">
        <v>0</v>
      </c>
      <c r="T18" s="47">
        <f t="shared" si="1"/>
        <v>2</v>
      </c>
      <c r="U18" s="96">
        <v>3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91"/>
      <c r="B19" s="164"/>
      <c r="C19" s="164"/>
      <c r="D19" s="164"/>
      <c r="E19" s="164"/>
      <c r="F19" s="164"/>
      <c r="G19" s="164"/>
      <c r="H19" s="164"/>
      <c r="I19" s="164"/>
      <c r="J19" s="164"/>
      <c r="K19" s="17"/>
      <c r="L19" s="95"/>
      <c r="M19" s="93" t="s">
        <v>41</v>
      </c>
      <c r="N19" s="93" t="s">
        <v>90</v>
      </c>
      <c r="O19" s="94" t="s">
        <v>18</v>
      </c>
      <c r="P19" s="94" t="s">
        <v>17</v>
      </c>
      <c r="Q19" s="94">
        <v>2</v>
      </c>
      <c r="R19" s="94">
        <v>0</v>
      </c>
      <c r="S19" s="94">
        <v>0</v>
      </c>
      <c r="T19" s="47">
        <f t="shared" si="1"/>
        <v>2</v>
      </c>
      <c r="U19" s="96">
        <v>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32"/>
      <c r="B20" s="33"/>
      <c r="C20" s="33"/>
      <c r="D20" s="50"/>
      <c r="E20" s="33" t="s">
        <v>27</v>
      </c>
      <c r="F20" s="50">
        <f>SUM(F11:F18)</f>
        <v>16</v>
      </c>
      <c r="G20" s="50">
        <f>SUM(G11:G18)</f>
        <v>2</v>
      </c>
      <c r="H20" s="50">
        <f>SUM(H11:H18)</f>
        <v>0</v>
      </c>
      <c r="I20" s="50">
        <f t="shared" ref="I20" si="2">F20+(G20+H20)/2</f>
        <v>17</v>
      </c>
      <c r="J20" s="50">
        <f>SUM(J11:J18)</f>
        <v>30</v>
      </c>
      <c r="K20" s="30"/>
      <c r="L20" s="32"/>
      <c r="M20" s="33"/>
      <c r="N20" s="33"/>
      <c r="O20" s="50"/>
      <c r="P20" s="33" t="s">
        <v>27</v>
      </c>
      <c r="Q20" s="50">
        <f>SUM(Q11:Q19)</f>
        <v>18</v>
      </c>
      <c r="R20" s="50">
        <f>SUM(R11:R19)</f>
        <v>2</v>
      </c>
      <c r="S20" s="50">
        <f>SUM(S11:S19)</f>
        <v>0</v>
      </c>
      <c r="T20" s="50">
        <f t="shared" ref="T20" si="3">Q20+(R20+S20)/2</f>
        <v>19</v>
      </c>
      <c r="U20" s="50">
        <f>SUM(U11:U19)</f>
        <v>30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32"/>
      <c r="B21" s="34"/>
      <c r="C21" s="34"/>
      <c r="D21" s="35"/>
      <c r="E21" s="34" t="s">
        <v>28</v>
      </c>
      <c r="F21" s="35">
        <f>SUMIF(E11:E18,"=UE",F11:F18)</f>
        <v>4</v>
      </c>
      <c r="G21" s="35">
        <f>SUMIF(E11:E18,"=UE",G11:G18)</f>
        <v>0</v>
      </c>
      <c r="H21" s="35">
        <f>SUMIF(E11:E18,"=UE",H11:H18)</f>
        <v>0</v>
      </c>
      <c r="I21" s="35">
        <f>SUMIF(H11:H18,"=UE",I11:I18)</f>
        <v>0</v>
      </c>
      <c r="J21" s="50">
        <f>SUMIF(E11:E18,"=UE",J11:J18)</f>
        <v>4</v>
      </c>
      <c r="K21" s="30"/>
      <c r="L21" s="32"/>
      <c r="M21" s="34"/>
      <c r="N21" s="34"/>
      <c r="O21" s="35"/>
      <c r="P21" s="34" t="s">
        <v>28</v>
      </c>
      <c r="Q21" s="35">
        <f>SUMIF(P11:P19,"=UE",Q11:Q19)</f>
        <v>4</v>
      </c>
      <c r="R21" s="35">
        <f>SUMIF(P11:P19,"=UE",R11:R19)</f>
        <v>0</v>
      </c>
      <c r="S21" s="35">
        <f>SUMIF(P11:P19,"=UE",S11:S19)</f>
        <v>0</v>
      </c>
      <c r="T21" s="35">
        <f>SUMIF(S11:S19,"=UE",T11:T19)</f>
        <v>0</v>
      </c>
      <c r="U21" s="50">
        <f>SUMIF(P11:P19,"=UE",U11:U19)</f>
        <v>4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6"/>
      <c r="B22" s="37"/>
      <c r="C22" s="37"/>
      <c r="D22" s="38"/>
      <c r="E22" s="37" t="s">
        <v>29</v>
      </c>
      <c r="F22" s="38">
        <f>SUMIF(D11:D18,"=S",F11:F18)</f>
        <v>4</v>
      </c>
      <c r="G22" s="38">
        <f>SUMIF(D11:D18,"=S",G11:G18)</f>
        <v>0</v>
      </c>
      <c r="H22" s="38">
        <f>SUMIF(D11:D18,"=S",H11:H18)</f>
        <v>0</v>
      </c>
      <c r="I22" s="38">
        <f>SUMIF(D11:D18,"=S",I11:I18)</f>
        <v>4</v>
      </c>
      <c r="J22" s="39">
        <f>SUMIF(D11:D18,"=S",J11:J18)</f>
        <v>6</v>
      </c>
      <c r="K22" s="30"/>
      <c r="L22" s="36"/>
      <c r="M22" s="37"/>
      <c r="N22" s="37"/>
      <c r="O22" s="38"/>
      <c r="P22" s="37" t="s">
        <v>29</v>
      </c>
      <c r="Q22" s="38">
        <f>SUMIF(O11:O19,"=S",Q11:Q19)</f>
        <v>6</v>
      </c>
      <c r="R22" s="38">
        <f>SUMIF(O11:O19,"=S",R11:R19)</f>
        <v>0</v>
      </c>
      <c r="S22" s="38">
        <f>SUMIF(O11:O19,"=S",S11:S19)</f>
        <v>0</v>
      </c>
      <c r="T22" s="38">
        <f>SUMIF(O11:O19,"=S",T11:T19)</f>
        <v>6</v>
      </c>
      <c r="U22" s="39">
        <f>SUMIF(O11:O19,"=S",U11:U19)</f>
        <v>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95" customHeight="1" x14ac:dyDescent="0.2">
      <c r="A23" s="40"/>
      <c r="B23" s="41"/>
      <c r="C23" s="41"/>
      <c r="D23" s="42"/>
      <c r="E23" s="41" t="s">
        <v>30</v>
      </c>
      <c r="F23" s="42">
        <f>SUMIF(D11:D18,"=ÜS",F11:F18)</f>
        <v>0</v>
      </c>
      <c r="G23" s="42">
        <f>SUMIF(D11:D18,"=ÜS",G11:G18)</f>
        <v>0</v>
      </c>
      <c r="H23" s="42">
        <f>SUMIF(D11:D18,"=ÜS",H11:H18)</f>
        <v>0</v>
      </c>
      <c r="I23" s="42">
        <f>SUMIF(D11:D18,"=ÜS",I11:I18)</f>
        <v>0</v>
      </c>
      <c r="J23" s="43">
        <f>SUMIF(D11:D18,"=ÜS",J11:J18)</f>
        <v>0</v>
      </c>
      <c r="K23" s="30"/>
      <c r="L23" s="40"/>
      <c r="M23" s="41"/>
      <c r="N23" s="41"/>
      <c r="O23" s="42"/>
      <c r="P23" s="41" t="s">
        <v>30</v>
      </c>
      <c r="Q23" s="42">
        <f>SUMIF(O11:O19,"=ÜS",Q11:Q19)</f>
        <v>0</v>
      </c>
      <c r="R23" s="42">
        <f>SUMIF(O11:O19,"=ÜS",R11:R19)</f>
        <v>0</v>
      </c>
      <c r="S23" s="42">
        <f>SUMIF(O11:O19,"=ÜS",S11:S19)</f>
        <v>0</v>
      </c>
      <c r="T23" s="42">
        <f>SUMIF(O11:O19,"=ÜS",T11:T19)</f>
        <v>0</v>
      </c>
      <c r="U23" s="43">
        <f>SUMIF(O11:O19,"=ÜS",U11:U19)</f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2.1" customHeight="1" x14ac:dyDescent="0.2">
      <c r="A24" s="179" t="s">
        <v>31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95" customHeight="1" x14ac:dyDescent="0.2">
      <c r="A25" s="172" t="s">
        <v>32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1"/>
      <c r="L25" s="172" t="s">
        <v>33</v>
      </c>
      <c r="M25" s="173"/>
      <c r="N25" s="173"/>
      <c r="O25" s="173"/>
      <c r="P25" s="173"/>
      <c r="Q25" s="173"/>
      <c r="R25" s="173"/>
      <c r="S25" s="173"/>
      <c r="T25" s="173"/>
      <c r="U25" s="17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2.1" customHeight="1" x14ac:dyDescent="0.2">
      <c r="A26" s="31" t="s">
        <v>6</v>
      </c>
      <c r="B26" s="27" t="s">
        <v>7</v>
      </c>
      <c r="C26" s="25" t="s">
        <v>57</v>
      </c>
      <c r="D26" s="26" t="s">
        <v>8</v>
      </c>
      <c r="E26" s="22" t="s">
        <v>9</v>
      </c>
      <c r="F26" s="50" t="s">
        <v>10</v>
      </c>
      <c r="G26" s="50" t="s">
        <v>11</v>
      </c>
      <c r="H26" s="50" t="s">
        <v>12</v>
      </c>
      <c r="I26" s="50" t="s">
        <v>13</v>
      </c>
      <c r="J26" s="50" t="s">
        <v>14</v>
      </c>
      <c r="K26" s="23"/>
      <c r="L26" s="31" t="s">
        <v>6</v>
      </c>
      <c r="M26" s="27" t="s">
        <v>7</v>
      </c>
      <c r="N26" s="25" t="s">
        <v>57</v>
      </c>
      <c r="O26" s="26" t="s">
        <v>8</v>
      </c>
      <c r="P26" s="22" t="s">
        <v>9</v>
      </c>
      <c r="Q26" s="50" t="s">
        <v>10</v>
      </c>
      <c r="R26" s="50" t="s">
        <v>11</v>
      </c>
      <c r="S26" s="50" t="s">
        <v>12</v>
      </c>
      <c r="T26" s="50" t="s">
        <v>13</v>
      </c>
      <c r="U26" s="50" t="s">
        <v>14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86" t="s">
        <v>112</v>
      </c>
      <c r="B27" s="84" t="s">
        <v>134</v>
      </c>
      <c r="C27" s="84" t="s">
        <v>135</v>
      </c>
      <c r="D27" s="85" t="s">
        <v>20</v>
      </c>
      <c r="E27" s="85" t="s">
        <v>19</v>
      </c>
      <c r="F27" s="85">
        <v>2</v>
      </c>
      <c r="G27" s="85">
        <v>0</v>
      </c>
      <c r="H27" s="85">
        <v>0</v>
      </c>
      <c r="I27" s="47">
        <f t="shared" ref="I27:I36" si="4">F27+(G27+H27)/2</f>
        <v>2</v>
      </c>
      <c r="J27" s="20">
        <v>2</v>
      </c>
      <c r="K27" s="1"/>
      <c r="L27" s="100" t="s">
        <v>113</v>
      </c>
      <c r="M27" s="97" t="s">
        <v>24</v>
      </c>
      <c r="N27" s="97" t="s">
        <v>84</v>
      </c>
      <c r="O27" s="98" t="s">
        <v>20</v>
      </c>
      <c r="P27" s="98" t="s">
        <v>19</v>
      </c>
      <c r="Q27" s="98">
        <v>2</v>
      </c>
      <c r="R27" s="98">
        <v>0</v>
      </c>
      <c r="S27" s="98">
        <v>0</v>
      </c>
      <c r="T27" s="47">
        <f t="shared" ref="T27:T32" si="5">Q27+(R27+S27)/2</f>
        <v>2</v>
      </c>
      <c r="U27" s="103">
        <v>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86" t="s">
        <v>136</v>
      </c>
      <c r="B28" s="84" t="s">
        <v>137</v>
      </c>
      <c r="C28" s="86" t="s">
        <v>138</v>
      </c>
      <c r="D28" s="85" t="s">
        <v>16</v>
      </c>
      <c r="E28" s="85" t="s">
        <v>17</v>
      </c>
      <c r="F28" s="85">
        <v>2</v>
      </c>
      <c r="G28" s="85">
        <v>0</v>
      </c>
      <c r="H28" s="85">
        <v>0</v>
      </c>
      <c r="I28" s="47">
        <f t="shared" si="4"/>
        <v>2</v>
      </c>
      <c r="J28" s="20">
        <v>3</v>
      </c>
      <c r="K28" s="29"/>
      <c r="L28" s="100" t="s">
        <v>165</v>
      </c>
      <c r="M28" s="97" t="s">
        <v>166</v>
      </c>
      <c r="N28" s="102" t="s">
        <v>167</v>
      </c>
      <c r="O28" s="98" t="s">
        <v>16</v>
      </c>
      <c r="P28" s="98" t="s">
        <v>17</v>
      </c>
      <c r="Q28" s="98">
        <v>2</v>
      </c>
      <c r="R28" s="98">
        <v>0</v>
      </c>
      <c r="S28" s="98">
        <v>0</v>
      </c>
      <c r="T28" s="47">
        <f t="shared" si="5"/>
        <v>2</v>
      </c>
      <c r="U28" s="103">
        <v>4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86" t="s">
        <v>139</v>
      </c>
      <c r="B29" s="84" t="s">
        <v>140</v>
      </c>
      <c r="C29" s="86" t="s">
        <v>141</v>
      </c>
      <c r="D29" s="85" t="s">
        <v>16</v>
      </c>
      <c r="E29" s="85" t="s">
        <v>17</v>
      </c>
      <c r="F29" s="85">
        <v>1</v>
      </c>
      <c r="G29" s="85">
        <v>2</v>
      </c>
      <c r="H29" s="85">
        <v>0</v>
      </c>
      <c r="I29" s="48">
        <f t="shared" si="4"/>
        <v>2</v>
      </c>
      <c r="J29" s="20">
        <v>3</v>
      </c>
      <c r="K29" s="1"/>
      <c r="L29" s="100" t="s">
        <v>168</v>
      </c>
      <c r="M29" s="97" t="s">
        <v>327</v>
      </c>
      <c r="N29" s="97" t="s">
        <v>169</v>
      </c>
      <c r="O29" s="98" t="s">
        <v>16</v>
      </c>
      <c r="P29" s="98" t="s">
        <v>17</v>
      </c>
      <c r="Q29" s="98">
        <v>3</v>
      </c>
      <c r="R29" s="98">
        <v>0</v>
      </c>
      <c r="S29" s="98">
        <v>0</v>
      </c>
      <c r="T29" s="48">
        <f t="shared" si="5"/>
        <v>3</v>
      </c>
      <c r="U29" s="103">
        <v>3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5" customHeight="1" x14ac:dyDescent="0.2">
      <c r="A30" s="86" t="s">
        <v>142</v>
      </c>
      <c r="B30" s="84" t="s">
        <v>143</v>
      </c>
      <c r="C30" s="86" t="s">
        <v>144</v>
      </c>
      <c r="D30" s="85" t="s">
        <v>16</v>
      </c>
      <c r="E30" s="85" t="s">
        <v>17</v>
      </c>
      <c r="F30" s="85">
        <v>3</v>
      </c>
      <c r="G30" s="85">
        <v>0</v>
      </c>
      <c r="H30" s="85">
        <v>0</v>
      </c>
      <c r="I30" s="48">
        <f t="shared" si="4"/>
        <v>3</v>
      </c>
      <c r="J30" s="20">
        <v>3</v>
      </c>
      <c r="K30" s="1"/>
      <c r="L30" s="100" t="s">
        <v>170</v>
      </c>
      <c r="M30" s="97" t="s">
        <v>171</v>
      </c>
      <c r="N30" s="97" t="s">
        <v>172</v>
      </c>
      <c r="O30" s="98" t="s">
        <v>16</v>
      </c>
      <c r="P30" s="98" t="s">
        <v>17</v>
      </c>
      <c r="Q30" s="98">
        <v>2</v>
      </c>
      <c r="R30" s="98">
        <v>0</v>
      </c>
      <c r="S30" s="98">
        <v>0</v>
      </c>
      <c r="T30" s="48">
        <f t="shared" si="5"/>
        <v>2</v>
      </c>
      <c r="U30" s="103">
        <v>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86" t="s">
        <v>145</v>
      </c>
      <c r="B31" s="84" t="s">
        <v>120</v>
      </c>
      <c r="C31" s="86" t="s">
        <v>146</v>
      </c>
      <c r="D31" s="85" t="s">
        <v>16</v>
      </c>
      <c r="E31" s="85" t="s">
        <v>17</v>
      </c>
      <c r="F31" s="85">
        <v>3</v>
      </c>
      <c r="G31" s="85">
        <v>0</v>
      </c>
      <c r="H31" s="85">
        <v>0</v>
      </c>
      <c r="I31" s="48">
        <f t="shared" si="4"/>
        <v>3</v>
      </c>
      <c r="J31" s="20">
        <v>4</v>
      </c>
      <c r="K31" s="1"/>
      <c r="L31" s="100" t="s">
        <v>176</v>
      </c>
      <c r="M31" s="97" t="s">
        <v>328</v>
      </c>
      <c r="N31" s="97" t="s">
        <v>329</v>
      </c>
      <c r="O31" s="98" t="s">
        <v>16</v>
      </c>
      <c r="P31" s="98" t="s">
        <v>17</v>
      </c>
      <c r="Q31" s="98">
        <v>2</v>
      </c>
      <c r="R31" s="98">
        <v>2</v>
      </c>
      <c r="S31" s="98">
        <v>0</v>
      </c>
      <c r="T31" s="48">
        <f t="shared" si="5"/>
        <v>3</v>
      </c>
      <c r="U31" s="103">
        <v>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5" customHeight="1" x14ac:dyDescent="0.2">
      <c r="A32" s="86" t="s">
        <v>147</v>
      </c>
      <c r="B32" s="84" t="s">
        <v>325</v>
      </c>
      <c r="C32" s="86" t="s">
        <v>326</v>
      </c>
      <c r="D32" s="85" t="s">
        <v>16</v>
      </c>
      <c r="E32" s="85" t="s">
        <v>17</v>
      </c>
      <c r="F32" s="85">
        <v>2</v>
      </c>
      <c r="G32" s="85">
        <v>2</v>
      </c>
      <c r="H32" s="85">
        <v>0</v>
      </c>
      <c r="I32" s="48">
        <f t="shared" si="4"/>
        <v>3</v>
      </c>
      <c r="J32" s="20">
        <v>3</v>
      </c>
      <c r="K32" s="1"/>
      <c r="L32" s="100" t="s">
        <v>177</v>
      </c>
      <c r="M32" s="97" t="s">
        <v>178</v>
      </c>
      <c r="N32" s="97" t="s">
        <v>179</v>
      </c>
      <c r="O32" s="98" t="s">
        <v>16</v>
      </c>
      <c r="P32" s="98" t="s">
        <v>17</v>
      </c>
      <c r="Q32" s="98">
        <v>2</v>
      </c>
      <c r="R32" s="98">
        <v>0</v>
      </c>
      <c r="S32" s="98">
        <v>0</v>
      </c>
      <c r="T32" s="48">
        <f t="shared" si="5"/>
        <v>2</v>
      </c>
      <c r="U32" s="103">
        <v>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86" t="s">
        <v>148</v>
      </c>
      <c r="B33" s="84" t="s">
        <v>149</v>
      </c>
      <c r="C33" s="86" t="s">
        <v>150</v>
      </c>
      <c r="D33" s="85" t="s">
        <v>16</v>
      </c>
      <c r="E33" s="85" t="s">
        <v>17</v>
      </c>
      <c r="F33" s="85">
        <v>2</v>
      </c>
      <c r="G33" s="85">
        <v>0</v>
      </c>
      <c r="H33" s="85">
        <v>0</v>
      </c>
      <c r="I33" s="48">
        <f t="shared" si="4"/>
        <v>2</v>
      </c>
      <c r="J33" s="19">
        <v>3</v>
      </c>
      <c r="K33" s="1"/>
      <c r="L33" s="100"/>
      <c r="M33" s="97"/>
      <c r="N33" s="97"/>
      <c r="O33" s="98"/>
      <c r="P33" s="98"/>
      <c r="Q33" s="98"/>
      <c r="R33" s="98"/>
      <c r="S33" s="98"/>
      <c r="T33" s="48"/>
      <c r="U33" s="10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86"/>
      <c r="B34" s="84" t="s">
        <v>42</v>
      </c>
      <c r="C34" s="86" t="s">
        <v>92</v>
      </c>
      <c r="D34" s="85" t="s">
        <v>18</v>
      </c>
      <c r="E34" s="85" t="s">
        <v>17</v>
      </c>
      <c r="F34" s="88">
        <v>2</v>
      </c>
      <c r="G34" s="88">
        <v>0</v>
      </c>
      <c r="H34" s="88">
        <v>0</v>
      </c>
      <c r="I34" s="47">
        <f t="shared" si="4"/>
        <v>2</v>
      </c>
      <c r="J34" s="20">
        <v>3</v>
      </c>
      <c r="K34" s="1"/>
      <c r="L34" s="100"/>
      <c r="M34" s="97" t="s">
        <v>49</v>
      </c>
      <c r="N34" s="97" t="s">
        <v>96</v>
      </c>
      <c r="O34" s="98" t="s">
        <v>18</v>
      </c>
      <c r="P34" s="98" t="s">
        <v>17</v>
      </c>
      <c r="Q34" s="98">
        <v>2</v>
      </c>
      <c r="R34" s="98">
        <v>0</v>
      </c>
      <c r="S34" s="98">
        <v>0</v>
      </c>
      <c r="T34" s="48">
        <f t="shared" ref="T34:T36" si="6">Q34+(R34+S34)/2</f>
        <v>2</v>
      </c>
      <c r="U34" s="103">
        <v>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28"/>
      <c r="B35" s="87" t="s">
        <v>48</v>
      </c>
      <c r="C35" s="87" t="s">
        <v>94</v>
      </c>
      <c r="D35" s="88" t="s">
        <v>18</v>
      </c>
      <c r="E35" s="88" t="s">
        <v>17</v>
      </c>
      <c r="F35" s="88">
        <v>2</v>
      </c>
      <c r="G35" s="88">
        <v>0</v>
      </c>
      <c r="H35" s="88">
        <v>0</v>
      </c>
      <c r="I35" s="47">
        <f t="shared" si="4"/>
        <v>2</v>
      </c>
      <c r="J35" s="20">
        <v>3</v>
      </c>
      <c r="K35" s="1"/>
      <c r="L35" s="100"/>
      <c r="M35" s="97" t="s">
        <v>99</v>
      </c>
      <c r="N35" s="99" t="s">
        <v>97</v>
      </c>
      <c r="O35" s="98" t="s">
        <v>18</v>
      </c>
      <c r="P35" s="98" t="s">
        <v>17</v>
      </c>
      <c r="Q35" s="98">
        <v>2</v>
      </c>
      <c r="R35" s="98">
        <v>0</v>
      </c>
      <c r="S35" s="98">
        <v>0</v>
      </c>
      <c r="T35" s="47">
        <f t="shared" si="6"/>
        <v>2</v>
      </c>
      <c r="U35" s="103">
        <v>3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28"/>
      <c r="B36" s="87" t="s">
        <v>36</v>
      </c>
      <c r="C36" s="87" t="s">
        <v>88</v>
      </c>
      <c r="D36" s="88" t="s">
        <v>21</v>
      </c>
      <c r="E36" s="88" t="s">
        <v>19</v>
      </c>
      <c r="F36" s="88">
        <v>2</v>
      </c>
      <c r="G36" s="88">
        <v>0</v>
      </c>
      <c r="H36" s="88">
        <v>0</v>
      </c>
      <c r="I36" s="47">
        <f t="shared" si="4"/>
        <v>2</v>
      </c>
      <c r="J36" s="20">
        <v>3</v>
      </c>
      <c r="K36" s="1"/>
      <c r="L36" s="100"/>
      <c r="M36" s="97" t="s">
        <v>37</v>
      </c>
      <c r="N36" s="101" t="s">
        <v>89</v>
      </c>
      <c r="O36" s="98" t="s">
        <v>21</v>
      </c>
      <c r="P36" s="98" t="s">
        <v>19</v>
      </c>
      <c r="Q36" s="98">
        <v>2</v>
      </c>
      <c r="R36" s="98">
        <v>0</v>
      </c>
      <c r="S36" s="98">
        <v>0</v>
      </c>
      <c r="T36" s="47">
        <f t="shared" si="6"/>
        <v>2</v>
      </c>
      <c r="U36" s="103">
        <v>3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32"/>
      <c r="B37" s="33"/>
      <c r="C37" s="33"/>
      <c r="D37" s="50"/>
      <c r="E37" s="33" t="s">
        <v>27</v>
      </c>
      <c r="F37" s="50">
        <f>SUM(F27:F36)</f>
        <v>21</v>
      </c>
      <c r="G37" s="50">
        <f>SUM(G27:G36)</f>
        <v>4</v>
      </c>
      <c r="H37" s="50">
        <f>SUM(H27:H36)</f>
        <v>0</v>
      </c>
      <c r="I37" s="50">
        <f>F37+(G37+H37)/2</f>
        <v>23</v>
      </c>
      <c r="J37" s="50">
        <f>SUM(J27:J36)</f>
        <v>30</v>
      </c>
      <c r="K37" s="24"/>
      <c r="L37" s="32"/>
      <c r="M37" s="33"/>
      <c r="N37" s="33"/>
      <c r="O37" s="50"/>
      <c r="P37" s="33" t="s">
        <v>27</v>
      </c>
      <c r="Q37" s="50">
        <f>SUM(Q27:Q36)</f>
        <v>19</v>
      </c>
      <c r="R37" s="50">
        <f>SUM(R27:R36)</f>
        <v>2</v>
      </c>
      <c r="S37" s="50">
        <f>SUM(S27:S36)</f>
        <v>0</v>
      </c>
      <c r="T37" s="50">
        <f>Q37+(R37+S37)/2</f>
        <v>20</v>
      </c>
      <c r="U37" s="50">
        <f>SUM(U27:U36)</f>
        <v>30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5" customHeight="1" x14ac:dyDescent="0.2">
      <c r="A38" s="32"/>
      <c r="B38" s="34"/>
      <c r="C38" s="34"/>
      <c r="D38" s="35"/>
      <c r="E38" s="34" t="s">
        <v>28</v>
      </c>
      <c r="F38" s="35">
        <f>SUMIF(E27:E36,"=UE",F27:F36)</f>
        <v>4</v>
      </c>
      <c r="G38" s="35">
        <f>SUMIF(E27:E36,"=UE",G27:G36)</f>
        <v>0</v>
      </c>
      <c r="H38" s="35">
        <f>SUMIF(E27:E36,"=UE",H27:H36)</f>
        <v>0</v>
      </c>
      <c r="I38" s="35">
        <f>SUMIF(H27:H36,"=UE",I27:I36)</f>
        <v>0</v>
      </c>
      <c r="J38" s="50">
        <f>SUMIF(E27:E36,"=UE",J27:J36)</f>
        <v>5</v>
      </c>
      <c r="K38" s="24"/>
      <c r="L38" s="32"/>
      <c r="M38" s="34"/>
      <c r="N38" s="34"/>
      <c r="O38" s="35"/>
      <c r="P38" s="34" t="s">
        <v>28</v>
      </c>
      <c r="Q38" s="35">
        <f>SUMIF(P27:P36,"=UE",Q27:Q36)</f>
        <v>4</v>
      </c>
      <c r="R38" s="35">
        <f>SUMIF(P27:P36,"=UE",R27:R36)</f>
        <v>0</v>
      </c>
      <c r="S38" s="35">
        <f>SUMIF(P27:P36,"=UE",S27:S36)</f>
        <v>0</v>
      </c>
      <c r="T38" s="35">
        <f>SUMIF(S27:S36,"=UE",T27:T36)</f>
        <v>0</v>
      </c>
      <c r="U38" s="50">
        <f>SUMIF(P27:P36,"=UE",U27:U36)</f>
        <v>5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36"/>
      <c r="B39" s="37"/>
      <c r="C39" s="37"/>
      <c r="D39" s="38"/>
      <c r="E39" s="37" t="s">
        <v>29</v>
      </c>
      <c r="F39" s="38">
        <f>SUMIF(D27:D36,"=S",F27:F36)</f>
        <v>4</v>
      </c>
      <c r="G39" s="38">
        <f>SUMIF(D27:D36,"=S",G27:G36)</f>
        <v>0</v>
      </c>
      <c r="H39" s="38">
        <f>SUMIF(D27:D36,"=S",H27:H36)</f>
        <v>0</v>
      </c>
      <c r="I39" s="38">
        <f>SUMIF(D27:D36,"=S",I27:I36)</f>
        <v>4</v>
      </c>
      <c r="J39" s="39">
        <f>SUMIF(D27:D36,"=S",J27:J36)</f>
        <v>6</v>
      </c>
      <c r="K39" s="24"/>
      <c r="L39" s="36"/>
      <c r="M39" s="37"/>
      <c r="N39" s="37"/>
      <c r="O39" s="38"/>
      <c r="P39" s="37" t="s">
        <v>29</v>
      </c>
      <c r="Q39" s="38">
        <f>SUMIF(O27:O36,"=S",Q27:Q36)</f>
        <v>4</v>
      </c>
      <c r="R39" s="38">
        <f>SUMIF(O27:O36,"=S",R27:R36)</f>
        <v>0</v>
      </c>
      <c r="S39" s="38">
        <f>SUMIF(O27:O36,"=S",S27:S36)</f>
        <v>0</v>
      </c>
      <c r="T39" s="38">
        <f>SUMIF(O27:O36,"=S",T27:T36)</f>
        <v>4</v>
      </c>
      <c r="U39" s="39">
        <f>SUMIF(O27:O36,"=S",U27:U36)</f>
        <v>6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5" customHeight="1" x14ac:dyDescent="0.2">
      <c r="A40" s="40"/>
      <c r="B40" s="41"/>
      <c r="C40" s="41"/>
      <c r="D40" s="42"/>
      <c r="E40" s="41" t="s">
        <v>30</v>
      </c>
      <c r="F40" s="42">
        <f>SUMIF(D27:D36,"=ÜS",F27:F36)</f>
        <v>2</v>
      </c>
      <c r="G40" s="42">
        <f>SUMIF(D27:D36,"=ÜS",G27:G36)</f>
        <v>0</v>
      </c>
      <c r="H40" s="42">
        <f>SUMIF(D27:D36,"=ÜS",H27:H36)</f>
        <v>0</v>
      </c>
      <c r="I40" s="42">
        <f>SUMIF(D27:D36,"=ÜS",I27:I36)</f>
        <v>2</v>
      </c>
      <c r="J40" s="43">
        <f>SUMIF(D27:D36,"=ÜS",J27:J36)</f>
        <v>3</v>
      </c>
      <c r="K40" s="30"/>
      <c r="L40" s="40"/>
      <c r="M40" s="41"/>
      <c r="N40" s="41"/>
      <c r="O40" s="42"/>
      <c r="P40" s="41" t="s">
        <v>30</v>
      </c>
      <c r="Q40" s="42">
        <f>SUMIF(O27:O36,"=ÜS",Q27:Q36)</f>
        <v>2</v>
      </c>
      <c r="R40" s="42">
        <f>SUMIF(O27:O36,"=ÜS",R27:R36)</f>
        <v>0</v>
      </c>
      <c r="S40" s="42">
        <f>SUMIF(O27:O36,"=ÜS",S27:S36)</f>
        <v>0</v>
      </c>
      <c r="T40" s="42">
        <f>SUMIF(O27:O36,"=ÜS",T27:T36)</f>
        <v>2</v>
      </c>
      <c r="U40" s="43">
        <f>SUMIF(O27:O36,"=ÜS",U27:U36)</f>
        <v>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2.1" customHeight="1" x14ac:dyDescent="0.2">
      <c r="A41" s="179" t="s">
        <v>38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172" t="s">
        <v>39</v>
      </c>
      <c r="B42" s="173"/>
      <c r="C42" s="173"/>
      <c r="D42" s="173"/>
      <c r="E42" s="173"/>
      <c r="F42" s="173"/>
      <c r="G42" s="173"/>
      <c r="H42" s="173"/>
      <c r="I42" s="173"/>
      <c r="J42" s="173"/>
      <c r="K42" s="21"/>
      <c r="L42" s="172" t="s">
        <v>40</v>
      </c>
      <c r="M42" s="173"/>
      <c r="N42" s="173"/>
      <c r="O42" s="173"/>
      <c r="P42" s="173"/>
      <c r="Q42" s="173"/>
      <c r="R42" s="173"/>
      <c r="S42" s="173"/>
      <c r="T42" s="173"/>
      <c r="U42" s="17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2.1" customHeight="1" x14ac:dyDescent="0.2">
      <c r="A43" s="31" t="s">
        <v>6</v>
      </c>
      <c r="B43" s="27" t="s">
        <v>7</v>
      </c>
      <c r="C43" s="25" t="s">
        <v>57</v>
      </c>
      <c r="D43" s="26" t="s">
        <v>8</v>
      </c>
      <c r="E43" s="22" t="s">
        <v>9</v>
      </c>
      <c r="F43" s="50" t="s">
        <v>10</v>
      </c>
      <c r="G43" s="50" t="s">
        <v>11</v>
      </c>
      <c r="H43" s="50" t="s">
        <v>12</v>
      </c>
      <c r="I43" s="50" t="s">
        <v>13</v>
      </c>
      <c r="J43" s="50" t="s">
        <v>14</v>
      </c>
      <c r="K43" s="23"/>
      <c r="L43" s="31" t="s">
        <v>6</v>
      </c>
      <c r="M43" s="27" t="s">
        <v>7</v>
      </c>
      <c r="N43" s="25" t="s">
        <v>57</v>
      </c>
      <c r="O43" s="26" t="s">
        <v>8</v>
      </c>
      <c r="P43" s="22" t="s">
        <v>9</v>
      </c>
      <c r="Q43" s="50" t="s">
        <v>10</v>
      </c>
      <c r="R43" s="50" t="s">
        <v>11</v>
      </c>
      <c r="S43" s="50" t="s">
        <v>12</v>
      </c>
      <c r="T43" s="50" t="s">
        <v>13</v>
      </c>
      <c r="U43" s="50" t="s">
        <v>14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107" t="s">
        <v>180</v>
      </c>
      <c r="B44" s="104" t="s">
        <v>330</v>
      </c>
      <c r="C44" s="107" t="s">
        <v>331</v>
      </c>
      <c r="D44" s="105" t="s">
        <v>16</v>
      </c>
      <c r="E44" s="105" t="s">
        <v>17</v>
      </c>
      <c r="F44" s="105">
        <v>2</v>
      </c>
      <c r="G44" s="105">
        <v>0</v>
      </c>
      <c r="H44" s="105">
        <v>0</v>
      </c>
      <c r="I44" s="47">
        <f t="shared" ref="I44:I51" si="7">F44+(G44+H44)/2</f>
        <v>2</v>
      </c>
      <c r="J44" s="108">
        <v>3</v>
      </c>
      <c r="K44" s="1"/>
      <c r="L44" s="112" t="s">
        <v>318</v>
      </c>
      <c r="M44" s="109" t="s">
        <v>189</v>
      </c>
      <c r="N44" s="109" t="s">
        <v>190</v>
      </c>
      <c r="O44" s="110" t="s">
        <v>16</v>
      </c>
      <c r="P44" s="110" t="s">
        <v>17</v>
      </c>
      <c r="Q44" s="110">
        <v>1</v>
      </c>
      <c r="R44" s="110">
        <v>2</v>
      </c>
      <c r="S44" s="110">
        <v>0</v>
      </c>
      <c r="T44" s="47">
        <f t="shared" ref="T44:T47" si="8">Q44+(R44+S44)/2</f>
        <v>2</v>
      </c>
      <c r="U44" s="113"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107" t="s">
        <v>181</v>
      </c>
      <c r="B45" s="104" t="s">
        <v>332</v>
      </c>
      <c r="C45" s="107" t="s">
        <v>333</v>
      </c>
      <c r="D45" s="105" t="s">
        <v>16</v>
      </c>
      <c r="E45" s="105" t="s">
        <v>17</v>
      </c>
      <c r="F45" s="105">
        <v>2</v>
      </c>
      <c r="G45" s="105">
        <v>2</v>
      </c>
      <c r="H45" s="105">
        <v>0</v>
      </c>
      <c r="I45" s="47">
        <f t="shared" si="7"/>
        <v>3</v>
      </c>
      <c r="J45" s="108">
        <v>5</v>
      </c>
      <c r="K45" s="1"/>
      <c r="L45" s="112" t="s">
        <v>191</v>
      </c>
      <c r="M45" s="109" t="s">
        <v>341</v>
      </c>
      <c r="N45" s="109" t="s">
        <v>333</v>
      </c>
      <c r="O45" s="110" t="s">
        <v>16</v>
      </c>
      <c r="P45" s="110" t="s">
        <v>17</v>
      </c>
      <c r="Q45" s="110">
        <v>2</v>
      </c>
      <c r="R45" s="110">
        <v>2</v>
      </c>
      <c r="S45" s="110">
        <v>0</v>
      </c>
      <c r="T45" s="47">
        <f t="shared" si="8"/>
        <v>3</v>
      </c>
      <c r="U45" s="113">
        <v>6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107" t="s">
        <v>182</v>
      </c>
      <c r="B46" s="104" t="s">
        <v>334</v>
      </c>
      <c r="C46" s="107" t="s">
        <v>335</v>
      </c>
      <c r="D46" s="105" t="s">
        <v>16</v>
      </c>
      <c r="E46" s="105" t="s">
        <v>17</v>
      </c>
      <c r="F46" s="105">
        <v>3</v>
      </c>
      <c r="G46" s="105">
        <v>0</v>
      </c>
      <c r="H46" s="105">
        <v>0</v>
      </c>
      <c r="I46" s="48">
        <f t="shared" si="7"/>
        <v>3</v>
      </c>
      <c r="J46" s="108">
        <v>5</v>
      </c>
      <c r="K46" s="1"/>
      <c r="L46" s="112" t="s">
        <v>342</v>
      </c>
      <c r="M46" s="109" t="s">
        <v>192</v>
      </c>
      <c r="N46" s="109" t="s">
        <v>193</v>
      </c>
      <c r="O46" s="110" t="s">
        <v>16</v>
      </c>
      <c r="P46" s="110" t="s">
        <v>17</v>
      </c>
      <c r="Q46" s="110">
        <v>2</v>
      </c>
      <c r="R46" s="110">
        <v>0</v>
      </c>
      <c r="S46" s="110">
        <v>0</v>
      </c>
      <c r="T46" s="48">
        <f t="shared" si="8"/>
        <v>2</v>
      </c>
      <c r="U46" s="113">
        <v>5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107" t="s">
        <v>336</v>
      </c>
      <c r="B47" s="104" t="s">
        <v>186</v>
      </c>
      <c r="C47" s="107" t="s">
        <v>187</v>
      </c>
      <c r="D47" s="105" t="s">
        <v>16</v>
      </c>
      <c r="E47" s="105" t="s">
        <v>17</v>
      </c>
      <c r="F47" s="105">
        <v>1</v>
      </c>
      <c r="G47" s="105">
        <v>2</v>
      </c>
      <c r="H47" s="105">
        <v>0</v>
      </c>
      <c r="I47" s="48">
        <f t="shared" si="7"/>
        <v>2</v>
      </c>
      <c r="J47" s="108">
        <v>5</v>
      </c>
      <c r="K47" s="1"/>
      <c r="L47" s="112" t="s">
        <v>194</v>
      </c>
      <c r="M47" s="109" t="s">
        <v>195</v>
      </c>
      <c r="N47" s="109" t="s">
        <v>196</v>
      </c>
      <c r="O47" s="110" t="s">
        <v>16</v>
      </c>
      <c r="P47" s="110" t="s">
        <v>17</v>
      </c>
      <c r="Q47" s="110">
        <v>2</v>
      </c>
      <c r="R47" s="110">
        <v>0</v>
      </c>
      <c r="S47" s="110">
        <v>0</v>
      </c>
      <c r="T47" s="48">
        <f t="shared" si="8"/>
        <v>2</v>
      </c>
      <c r="U47" s="113">
        <v>5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107" t="s">
        <v>188</v>
      </c>
      <c r="B48" s="104" t="s">
        <v>337</v>
      </c>
      <c r="C48" s="107" t="s">
        <v>338</v>
      </c>
      <c r="D48" s="105" t="s">
        <v>16</v>
      </c>
      <c r="E48" s="105" t="s">
        <v>17</v>
      </c>
      <c r="F48" s="105">
        <v>2</v>
      </c>
      <c r="G48" s="105">
        <v>0</v>
      </c>
      <c r="H48" s="105">
        <v>0</v>
      </c>
      <c r="I48" s="48">
        <f t="shared" si="7"/>
        <v>2</v>
      </c>
      <c r="J48" s="108">
        <v>3</v>
      </c>
      <c r="K48" s="1"/>
      <c r="L48" s="112"/>
      <c r="M48" s="109"/>
      <c r="N48" s="109"/>
      <c r="O48" s="110"/>
      <c r="P48" s="110"/>
      <c r="Q48" s="110"/>
      <c r="R48" s="110"/>
      <c r="S48" s="110"/>
      <c r="T48" s="48"/>
      <c r="U48" s="113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107"/>
      <c r="B49" s="104" t="s">
        <v>100</v>
      </c>
      <c r="C49" s="107" t="s">
        <v>98</v>
      </c>
      <c r="D49" s="105" t="s">
        <v>18</v>
      </c>
      <c r="E49" s="105" t="s">
        <v>17</v>
      </c>
      <c r="F49" s="105">
        <v>2</v>
      </c>
      <c r="G49" s="105">
        <v>0</v>
      </c>
      <c r="H49" s="105">
        <v>0</v>
      </c>
      <c r="I49" s="48">
        <f t="shared" si="7"/>
        <v>2</v>
      </c>
      <c r="J49" s="108">
        <v>3</v>
      </c>
      <c r="K49" s="1"/>
      <c r="L49" s="112"/>
      <c r="M49" s="109" t="s">
        <v>343</v>
      </c>
      <c r="N49" s="109" t="s">
        <v>344</v>
      </c>
      <c r="O49" s="110" t="s">
        <v>18</v>
      </c>
      <c r="P49" s="110" t="s">
        <v>17</v>
      </c>
      <c r="Q49" s="110">
        <v>2</v>
      </c>
      <c r="R49" s="110">
        <v>0</v>
      </c>
      <c r="S49" s="110">
        <v>0</v>
      </c>
      <c r="T49" s="48">
        <f t="shared" ref="T49:T51" si="9">Q49+(R49+S49)/2</f>
        <v>2</v>
      </c>
      <c r="U49" s="113">
        <v>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107"/>
      <c r="B50" s="104" t="s">
        <v>339</v>
      </c>
      <c r="C50" s="104" t="s">
        <v>340</v>
      </c>
      <c r="D50" s="105" t="s">
        <v>18</v>
      </c>
      <c r="E50" s="105" t="s">
        <v>17</v>
      </c>
      <c r="F50" s="105">
        <v>2</v>
      </c>
      <c r="G50" s="105">
        <v>0</v>
      </c>
      <c r="H50" s="105">
        <v>0</v>
      </c>
      <c r="I50" s="48">
        <f t="shared" si="7"/>
        <v>2</v>
      </c>
      <c r="J50" s="108">
        <v>3</v>
      </c>
      <c r="K50" s="1"/>
      <c r="L50" s="112"/>
      <c r="M50" s="109" t="s">
        <v>345</v>
      </c>
      <c r="N50" s="109" t="s">
        <v>346</v>
      </c>
      <c r="O50" s="110" t="s">
        <v>18</v>
      </c>
      <c r="P50" s="110" t="s">
        <v>17</v>
      </c>
      <c r="Q50" s="110">
        <v>2</v>
      </c>
      <c r="R50" s="110">
        <v>0</v>
      </c>
      <c r="S50" s="110">
        <v>0</v>
      </c>
      <c r="T50" s="48">
        <f t="shared" si="9"/>
        <v>2</v>
      </c>
      <c r="U50" s="113"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107"/>
      <c r="B51" s="106" t="s">
        <v>43</v>
      </c>
      <c r="C51" s="106" t="s">
        <v>91</v>
      </c>
      <c r="D51" s="105" t="s">
        <v>21</v>
      </c>
      <c r="E51" s="105" t="s">
        <v>19</v>
      </c>
      <c r="F51" s="105">
        <v>2</v>
      </c>
      <c r="G51" s="105">
        <v>0</v>
      </c>
      <c r="H51" s="105">
        <v>0</v>
      </c>
      <c r="I51" s="47">
        <f t="shared" si="7"/>
        <v>2</v>
      </c>
      <c r="J51" s="108">
        <v>3</v>
      </c>
      <c r="K51" s="1"/>
      <c r="L51" s="112"/>
      <c r="M51" s="111" t="s">
        <v>44</v>
      </c>
      <c r="N51" s="111" t="s">
        <v>93</v>
      </c>
      <c r="O51" s="110" t="s">
        <v>21</v>
      </c>
      <c r="P51" s="110" t="s">
        <v>19</v>
      </c>
      <c r="Q51" s="110">
        <v>2</v>
      </c>
      <c r="R51" s="110">
        <v>0</v>
      </c>
      <c r="S51" s="110">
        <v>0</v>
      </c>
      <c r="T51" s="47">
        <f t="shared" si="9"/>
        <v>2</v>
      </c>
      <c r="U51" s="113"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2">
      <c r="A52" s="32"/>
      <c r="B52" s="33"/>
      <c r="C52" s="33"/>
      <c r="D52" s="50"/>
      <c r="E52" s="33" t="s">
        <v>27</v>
      </c>
      <c r="F52" s="50">
        <f>SUM(F44:F51)</f>
        <v>16</v>
      </c>
      <c r="G52" s="50">
        <f>SUM(G44:G51)</f>
        <v>4</v>
      </c>
      <c r="H52" s="50">
        <f>SUM(H44:H51)</f>
        <v>0</v>
      </c>
      <c r="I52" s="50">
        <f t="shared" ref="I52" si="10">F52+(G52+H52)/2</f>
        <v>18</v>
      </c>
      <c r="J52" s="50">
        <f>SUM(J44:J51)</f>
        <v>30</v>
      </c>
      <c r="K52" s="24"/>
      <c r="L52" s="32"/>
      <c r="M52" s="33"/>
      <c r="N52" s="33"/>
      <c r="O52" s="50"/>
      <c r="P52" s="33" t="s">
        <v>27</v>
      </c>
      <c r="Q52" s="50">
        <f>SUM(Q44:Q51)</f>
        <v>13</v>
      </c>
      <c r="R52" s="50">
        <f>SUM(R44:R51)</f>
        <v>4</v>
      </c>
      <c r="S52" s="50">
        <f>SUM(S44:S51)</f>
        <v>0</v>
      </c>
      <c r="T52" s="50">
        <f t="shared" ref="T52" si="11">Q52+(R52+S52)/2</f>
        <v>15</v>
      </c>
      <c r="U52" s="50">
        <f>SUM(U44:U51)</f>
        <v>30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32"/>
      <c r="B53" s="34"/>
      <c r="C53" s="34"/>
      <c r="D53" s="35"/>
      <c r="E53" s="34" t="s">
        <v>28</v>
      </c>
      <c r="F53" s="35">
        <f>SUMIF(E44:E51,"=UE",F44:F51)</f>
        <v>2</v>
      </c>
      <c r="G53" s="35">
        <f>SUMIF(E44:E51,"=UE",G44:G51)</f>
        <v>0</v>
      </c>
      <c r="H53" s="35">
        <f>SUMIF(E44:E51,"=UE",H44:H51)</f>
        <v>0</v>
      </c>
      <c r="I53" s="35">
        <f>SUMIF(E44:E51,"=UE",I44:I51)</f>
        <v>2</v>
      </c>
      <c r="J53" s="50">
        <f>SUMIF(E44:E51,"=UE",J44:J51)</f>
        <v>3</v>
      </c>
      <c r="K53" s="24"/>
      <c r="L53" s="32"/>
      <c r="M53" s="34"/>
      <c r="N53" s="34"/>
      <c r="O53" s="35"/>
      <c r="P53" s="34" t="s">
        <v>28</v>
      </c>
      <c r="Q53" s="35">
        <f>SUMIF(P44:P51,"=UE",Q44:Q51)</f>
        <v>2</v>
      </c>
      <c r="R53" s="35">
        <f>SUMIF(P44:P51,"=UE",R44:R51)</f>
        <v>0</v>
      </c>
      <c r="S53" s="35">
        <f>SUMIF(P44:P51,"=UE",S44:S51)</f>
        <v>0</v>
      </c>
      <c r="T53" s="35">
        <f>SUMIF(P44:P51,"=UE",T44:T51)</f>
        <v>2</v>
      </c>
      <c r="U53" s="50">
        <f>SUMIF(P44:P51,"=UE",U44:U51)</f>
        <v>3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95" customHeight="1" x14ac:dyDescent="0.2">
      <c r="A54" s="36"/>
      <c r="B54" s="37"/>
      <c r="C54" s="37"/>
      <c r="D54" s="38"/>
      <c r="E54" s="37" t="s">
        <v>29</v>
      </c>
      <c r="F54" s="38">
        <f>SUMIF(D44:D51,"=S",F44:F51)</f>
        <v>4</v>
      </c>
      <c r="G54" s="38">
        <f>SUMIF(D44:D51,"=S",G44:G51)</f>
        <v>0</v>
      </c>
      <c r="H54" s="38">
        <f>SUMIF(D44:D51,"=S",H44:H51)</f>
        <v>0</v>
      </c>
      <c r="I54" s="38">
        <f>SUMIF(D44:D51,"=S",I44:I51)</f>
        <v>4</v>
      </c>
      <c r="J54" s="39">
        <f>SUMIF(D44:D51,"=S",J44:J51)</f>
        <v>6</v>
      </c>
      <c r="K54" s="24"/>
      <c r="L54" s="36"/>
      <c r="M54" s="37"/>
      <c r="N54" s="37"/>
      <c r="O54" s="38"/>
      <c r="P54" s="37" t="s">
        <v>29</v>
      </c>
      <c r="Q54" s="38">
        <f>SUMIF(O44:O51,"=S",Q44:Q51)</f>
        <v>4</v>
      </c>
      <c r="R54" s="38">
        <f>SUMIF(O44:O51,"=S",R44:R51)</f>
        <v>0</v>
      </c>
      <c r="S54" s="38">
        <f>SUMIF(O44:O51,"=S",S44:S51)</f>
        <v>0</v>
      </c>
      <c r="T54" s="38">
        <f>SUMIF(O44:O51,"=S",T44:T51)</f>
        <v>4</v>
      </c>
      <c r="U54" s="39">
        <f>SUMIF(O44:O51,"=S",U44:U51)</f>
        <v>6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5" customHeight="1" x14ac:dyDescent="0.2">
      <c r="A55" s="40"/>
      <c r="B55" s="41"/>
      <c r="C55" s="41"/>
      <c r="D55" s="42"/>
      <c r="E55" s="41" t="s">
        <v>30</v>
      </c>
      <c r="F55" s="42">
        <f>SUMIF(D44:D51,"=ÜS",F44:F51)</f>
        <v>2</v>
      </c>
      <c r="G55" s="42">
        <f>SUMIF(D44:D51,"=ÜS",G44:G51)</f>
        <v>0</v>
      </c>
      <c r="H55" s="42">
        <f>SUMIF(D44:D51,"=ÜS",H44:H51)</f>
        <v>0</v>
      </c>
      <c r="I55" s="42">
        <f>SUMIF(D44:D51,"=ÜS",I44:I51)</f>
        <v>2</v>
      </c>
      <c r="J55" s="43">
        <f>SUMIF(D44:D51,"=ÜS",J44:J51)</f>
        <v>3</v>
      </c>
      <c r="K55" s="30"/>
      <c r="L55" s="40"/>
      <c r="M55" s="41"/>
      <c r="N55" s="41"/>
      <c r="O55" s="42"/>
      <c r="P55" s="41" t="s">
        <v>30</v>
      </c>
      <c r="Q55" s="42">
        <f>SUMIF(O44:O51,"=ÜS",Q44:Q51)</f>
        <v>2</v>
      </c>
      <c r="R55" s="42">
        <f>SUMIF(O44:O51,"=ÜS",R44:R51)</f>
        <v>0</v>
      </c>
      <c r="S55" s="42">
        <f>SUMIF(O44:O51,"=ÜS",S44:S51)</f>
        <v>0</v>
      </c>
      <c r="T55" s="42">
        <f>SUMIF(O44:O51,"=ÜS",T44:T51)</f>
        <v>2</v>
      </c>
      <c r="U55" s="43">
        <f>SUMIF(O44:O51,"=ÜS",U44:U51)</f>
        <v>3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2.1" customHeight="1" x14ac:dyDescent="0.2">
      <c r="A56" s="179" t="s">
        <v>45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172" t="s">
        <v>46</v>
      </c>
      <c r="B57" s="173"/>
      <c r="C57" s="173"/>
      <c r="D57" s="173"/>
      <c r="E57" s="173"/>
      <c r="F57" s="173"/>
      <c r="G57" s="173"/>
      <c r="H57" s="173"/>
      <c r="I57" s="173"/>
      <c r="J57" s="173"/>
      <c r="K57" s="21"/>
      <c r="L57" s="172" t="s">
        <v>47</v>
      </c>
      <c r="M57" s="173"/>
      <c r="N57" s="173"/>
      <c r="O57" s="173"/>
      <c r="P57" s="173"/>
      <c r="Q57" s="173"/>
      <c r="R57" s="173"/>
      <c r="S57" s="173"/>
      <c r="T57" s="173"/>
      <c r="U57" s="17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32.1" customHeight="1" x14ac:dyDescent="0.2">
      <c r="A58" s="31" t="s">
        <v>6</v>
      </c>
      <c r="B58" s="27" t="s">
        <v>7</v>
      </c>
      <c r="C58" s="25" t="s">
        <v>57</v>
      </c>
      <c r="D58" s="26" t="s">
        <v>8</v>
      </c>
      <c r="E58" s="22" t="s">
        <v>9</v>
      </c>
      <c r="F58" s="50" t="s">
        <v>10</v>
      </c>
      <c r="G58" s="50" t="s">
        <v>11</v>
      </c>
      <c r="H58" s="50" t="s">
        <v>12</v>
      </c>
      <c r="I58" s="50" t="s">
        <v>13</v>
      </c>
      <c r="J58" s="50" t="s">
        <v>14</v>
      </c>
      <c r="K58" s="23"/>
      <c r="L58" s="31" t="s">
        <v>6</v>
      </c>
      <c r="M58" s="27" t="s">
        <v>7</v>
      </c>
      <c r="N58" s="25" t="s">
        <v>57</v>
      </c>
      <c r="O58" s="26" t="s">
        <v>8</v>
      </c>
      <c r="P58" s="22" t="s">
        <v>9</v>
      </c>
      <c r="Q58" s="50" t="s">
        <v>10</v>
      </c>
      <c r="R58" s="50" t="s">
        <v>11</v>
      </c>
      <c r="S58" s="50" t="s">
        <v>12</v>
      </c>
      <c r="T58" s="50" t="s">
        <v>13</v>
      </c>
      <c r="U58" s="50" t="s">
        <v>14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116" t="s">
        <v>209</v>
      </c>
      <c r="B59" s="114" t="s">
        <v>347</v>
      </c>
      <c r="C59" s="116" t="s">
        <v>354</v>
      </c>
      <c r="D59" s="115" t="s">
        <v>16</v>
      </c>
      <c r="E59" s="115" t="s">
        <v>17</v>
      </c>
      <c r="F59" s="115">
        <v>2</v>
      </c>
      <c r="G59" s="115">
        <v>0</v>
      </c>
      <c r="H59" s="115">
        <v>0</v>
      </c>
      <c r="I59" s="47">
        <f t="shared" ref="I59:I67" si="12">F59+(G59+H59)/2</f>
        <v>2</v>
      </c>
      <c r="J59" s="121">
        <v>3</v>
      </c>
      <c r="K59" s="1"/>
      <c r="L59" s="122" t="s">
        <v>317</v>
      </c>
      <c r="M59" s="122" t="s">
        <v>213</v>
      </c>
      <c r="N59" s="124" t="s">
        <v>214</v>
      </c>
      <c r="O59" s="123" t="s">
        <v>16</v>
      </c>
      <c r="P59" s="123" t="s">
        <v>17</v>
      </c>
      <c r="Q59" s="123">
        <v>2</v>
      </c>
      <c r="R59" s="123">
        <v>0</v>
      </c>
      <c r="S59" s="123">
        <v>0</v>
      </c>
      <c r="T59" s="47">
        <f t="shared" ref="T59:T67" si="13">Q59+(R59+S59)/2</f>
        <v>2</v>
      </c>
      <c r="U59" s="129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116" t="s">
        <v>348</v>
      </c>
      <c r="B60" s="114" t="s">
        <v>197</v>
      </c>
      <c r="C60" s="116" t="s">
        <v>198</v>
      </c>
      <c r="D60" s="115" t="s">
        <v>16</v>
      </c>
      <c r="E60" s="115" t="s">
        <v>17</v>
      </c>
      <c r="F60" s="115">
        <v>2</v>
      </c>
      <c r="G60" s="115">
        <v>0</v>
      </c>
      <c r="H60" s="115">
        <v>0</v>
      </c>
      <c r="I60" s="47">
        <f t="shared" si="12"/>
        <v>2</v>
      </c>
      <c r="J60" s="121">
        <v>3</v>
      </c>
      <c r="K60" s="1"/>
      <c r="L60" s="122" t="s">
        <v>215</v>
      </c>
      <c r="M60" s="122" t="s">
        <v>216</v>
      </c>
      <c r="N60" s="124" t="s">
        <v>217</v>
      </c>
      <c r="O60" s="123" t="s">
        <v>16</v>
      </c>
      <c r="P60" s="123" t="s">
        <v>17</v>
      </c>
      <c r="Q60" s="123">
        <v>2</v>
      </c>
      <c r="R60" s="123">
        <v>0</v>
      </c>
      <c r="S60" s="123">
        <v>0</v>
      </c>
      <c r="T60" s="47">
        <f t="shared" si="13"/>
        <v>2</v>
      </c>
      <c r="U60" s="129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116" t="s">
        <v>200</v>
      </c>
      <c r="B61" s="114" t="s">
        <v>201</v>
      </c>
      <c r="C61" s="116" t="s">
        <v>202</v>
      </c>
      <c r="D61" s="115" t="s">
        <v>16</v>
      </c>
      <c r="E61" s="115" t="s">
        <v>17</v>
      </c>
      <c r="F61" s="115">
        <v>2</v>
      </c>
      <c r="G61" s="115">
        <v>0</v>
      </c>
      <c r="H61" s="115">
        <v>0</v>
      </c>
      <c r="I61" s="48">
        <f t="shared" si="12"/>
        <v>2</v>
      </c>
      <c r="J61" s="121">
        <v>3</v>
      </c>
      <c r="K61" s="1"/>
      <c r="L61" s="122" t="s">
        <v>218</v>
      </c>
      <c r="M61" s="122" t="s">
        <v>219</v>
      </c>
      <c r="N61" s="124" t="s">
        <v>220</v>
      </c>
      <c r="O61" s="123" t="s">
        <v>16</v>
      </c>
      <c r="P61" s="123" t="s">
        <v>17</v>
      </c>
      <c r="Q61" s="123">
        <v>2</v>
      </c>
      <c r="R61" s="123">
        <v>0</v>
      </c>
      <c r="S61" s="123">
        <v>0</v>
      </c>
      <c r="T61" s="48">
        <f t="shared" si="13"/>
        <v>2</v>
      </c>
      <c r="U61" s="129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5" customHeight="1" x14ac:dyDescent="0.2">
      <c r="A62" s="116" t="s">
        <v>203</v>
      </c>
      <c r="B62" s="114" t="s">
        <v>204</v>
      </c>
      <c r="C62" s="116" t="s">
        <v>205</v>
      </c>
      <c r="D62" s="115" t="s">
        <v>16</v>
      </c>
      <c r="E62" s="115" t="s">
        <v>17</v>
      </c>
      <c r="F62" s="115">
        <v>2</v>
      </c>
      <c r="G62" s="115">
        <v>0</v>
      </c>
      <c r="H62" s="115">
        <v>0</v>
      </c>
      <c r="I62" s="48">
        <f t="shared" si="12"/>
        <v>2</v>
      </c>
      <c r="J62" s="121">
        <v>3</v>
      </c>
      <c r="K62" s="1"/>
      <c r="L62" s="122" t="s">
        <v>311</v>
      </c>
      <c r="M62" s="122" t="s">
        <v>221</v>
      </c>
      <c r="N62" s="124" t="s">
        <v>222</v>
      </c>
      <c r="O62" s="123" t="s">
        <v>16</v>
      </c>
      <c r="P62" s="123" t="s">
        <v>17</v>
      </c>
      <c r="Q62" s="123">
        <v>2</v>
      </c>
      <c r="R62" s="123">
        <v>0</v>
      </c>
      <c r="S62" s="123">
        <v>0</v>
      </c>
      <c r="T62" s="48">
        <f t="shared" si="13"/>
        <v>2</v>
      </c>
      <c r="U62" s="129">
        <v>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116" t="s">
        <v>206</v>
      </c>
      <c r="B63" s="114" t="s">
        <v>207</v>
      </c>
      <c r="C63" s="116" t="s">
        <v>208</v>
      </c>
      <c r="D63" s="115" t="s">
        <v>16</v>
      </c>
      <c r="E63" s="115" t="s">
        <v>17</v>
      </c>
      <c r="F63" s="115">
        <v>2</v>
      </c>
      <c r="G63" s="115">
        <v>0</v>
      </c>
      <c r="H63" s="115">
        <v>0</v>
      </c>
      <c r="I63" s="48">
        <f t="shared" si="12"/>
        <v>2</v>
      </c>
      <c r="J63" s="121">
        <v>4</v>
      </c>
      <c r="K63" s="1"/>
      <c r="L63" s="122" t="s">
        <v>223</v>
      </c>
      <c r="M63" s="122" t="s">
        <v>224</v>
      </c>
      <c r="N63" s="124" t="s">
        <v>225</v>
      </c>
      <c r="O63" s="123" t="s">
        <v>16</v>
      </c>
      <c r="P63" s="123" t="s">
        <v>17</v>
      </c>
      <c r="Q63" s="123">
        <v>2</v>
      </c>
      <c r="R63" s="123">
        <v>0</v>
      </c>
      <c r="S63" s="123">
        <v>0</v>
      </c>
      <c r="T63" s="48">
        <f t="shared" si="13"/>
        <v>2</v>
      </c>
      <c r="U63" s="129">
        <v>4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116" t="s">
        <v>210</v>
      </c>
      <c r="B64" s="114" t="s">
        <v>349</v>
      </c>
      <c r="C64" s="116" t="s">
        <v>211</v>
      </c>
      <c r="D64" s="115" t="s">
        <v>16</v>
      </c>
      <c r="E64" s="115" t="s">
        <v>17</v>
      </c>
      <c r="F64" s="115">
        <v>0</v>
      </c>
      <c r="G64" s="115">
        <v>2</v>
      </c>
      <c r="H64" s="115">
        <v>0</v>
      </c>
      <c r="I64" s="48">
        <f t="shared" si="12"/>
        <v>1</v>
      </c>
      <c r="J64" s="121">
        <v>5</v>
      </c>
      <c r="K64" s="1"/>
      <c r="L64" s="122" t="s">
        <v>226</v>
      </c>
      <c r="M64" s="122" t="s">
        <v>227</v>
      </c>
      <c r="N64" s="124" t="s">
        <v>228</v>
      </c>
      <c r="O64" s="123" t="s">
        <v>16</v>
      </c>
      <c r="P64" s="123" t="s">
        <v>17</v>
      </c>
      <c r="Q64" s="123">
        <v>2</v>
      </c>
      <c r="R64" s="123">
        <v>0</v>
      </c>
      <c r="S64" s="123">
        <v>0</v>
      </c>
      <c r="T64" s="48">
        <f t="shared" si="13"/>
        <v>2</v>
      </c>
      <c r="U64" s="129">
        <v>5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116"/>
      <c r="B65" s="114" t="s">
        <v>350</v>
      </c>
      <c r="C65" s="116" t="s">
        <v>351</v>
      </c>
      <c r="D65" s="115" t="s">
        <v>18</v>
      </c>
      <c r="E65" s="115" t="s">
        <v>17</v>
      </c>
      <c r="F65" s="115">
        <v>2</v>
      </c>
      <c r="G65" s="115">
        <v>0</v>
      </c>
      <c r="H65" s="115">
        <v>0</v>
      </c>
      <c r="I65" s="48">
        <f t="shared" si="12"/>
        <v>2</v>
      </c>
      <c r="J65" s="121">
        <v>3</v>
      </c>
      <c r="K65" s="1"/>
      <c r="L65" s="122"/>
      <c r="M65" s="122" t="s">
        <v>355</v>
      </c>
      <c r="N65" s="124" t="s">
        <v>356</v>
      </c>
      <c r="O65" s="123" t="s">
        <v>18</v>
      </c>
      <c r="P65" s="123" t="s">
        <v>17</v>
      </c>
      <c r="Q65" s="123">
        <v>2</v>
      </c>
      <c r="R65" s="123">
        <v>0</v>
      </c>
      <c r="S65" s="123">
        <v>0</v>
      </c>
      <c r="T65" s="48">
        <f t="shared" si="13"/>
        <v>2</v>
      </c>
      <c r="U65" s="129">
        <v>3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117"/>
      <c r="B66" s="118" t="s">
        <v>352</v>
      </c>
      <c r="C66" s="118" t="s">
        <v>353</v>
      </c>
      <c r="D66" s="119" t="s">
        <v>18</v>
      </c>
      <c r="E66" s="119" t="s">
        <v>17</v>
      </c>
      <c r="F66" s="119">
        <v>2</v>
      </c>
      <c r="G66" s="119">
        <v>0</v>
      </c>
      <c r="H66" s="119">
        <v>0</v>
      </c>
      <c r="I66" s="47">
        <f t="shared" si="12"/>
        <v>2</v>
      </c>
      <c r="J66" s="121">
        <v>3</v>
      </c>
      <c r="K66" s="1"/>
      <c r="L66" s="125"/>
      <c r="M66" s="126" t="s">
        <v>357</v>
      </c>
      <c r="N66" s="126" t="s">
        <v>358</v>
      </c>
      <c r="O66" s="127" t="s">
        <v>18</v>
      </c>
      <c r="P66" s="127" t="s">
        <v>17</v>
      </c>
      <c r="Q66" s="127">
        <v>2</v>
      </c>
      <c r="R66" s="127">
        <v>0</v>
      </c>
      <c r="S66" s="127">
        <v>0</v>
      </c>
      <c r="T66" s="47">
        <f t="shared" si="13"/>
        <v>2</v>
      </c>
      <c r="U66" s="129">
        <v>3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117"/>
      <c r="B67" s="120" t="s">
        <v>50</v>
      </c>
      <c r="C67" s="120" t="s">
        <v>212</v>
      </c>
      <c r="D67" s="119" t="s">
        <v>21</v>
      </c>
      <c r="E67" s="119" t="s">
        <v>19</v>
      </c>
      <c r="F67" s="119">
        <v>2</v>
      </c>
      <c r="G67" s="119">
        <v>0</v>
      </c>
      <c r="H67" s="119">
        <v>0</v>
      </c>
      <c r="I67" s="47">
        <f t="shared" si="12"/>
        <v>2</v>
      </c>
      <c r="J67" s="121">
        <v>3</v>
      </c>
      <c r="K67" s="1"/>
      <c r="L67" s="125"/>
      <c r="M67" s="128" t="s">
        <v>51</v>
      </c>
      <c r="N67" s="128" t="s">
        <v>95</v>
      </c>
      <c r="O67" s="127" t="s">
        <v>21</v>
      </c>
      <c r="P67" s="127" t="s">
        <v>19</v>
      </c>
      <c r="Q67" s="127">
        <v>2</v>
      </c>
      <c r="R67" s="127">
        <v>0</v>
      </c>
      <c r="S67" s="127">
        <v>0</v>
      </c>
      <c r="T67" s="47">
        <f t="shared" si="13"/>
        <v>2</v>
      </c>
      <c r="U67" s="129">
        <v>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32"/>
      <c r="B68" s="33"/>
      <c r="C68" s="33"/>
      <c r="D68" s="50"/>
      <c r="E68" s="33" t="s">
        <v>27</v>
      </c>
      <c r="F68" s="50">
        <f>SUM(F59:F67)</f>
        <v>16</v>
      </c>
      <c r="G68" s="50">
        <f>SUM(G59:G67)</f>
        <v>2</v>
      </c>
      <c r="H68" s="50">
        <f>SUM(H59:H67)</f>
        <v>0</v>
      </c>
      <c r="I68" s="50">
        <f t="shared" ref="I68" si="14">F68+(G68+H68)/2</f>
        <v>17</v>
      </c>
      <c r="J68" s="50">
        <f>SUM(J59:J67)</f>
        <v>30</v>
      </c>
      <c r="K68" s="24"/>
      <c r="L68" s="32"/>
      <c r="M68" s="33"/>
      <c r="N68" s="33"/>
      <c r="O68" s="50"/>
      <c r="P68" s="33" t="s">
        <v>27</v>
      </c>
      <c r="Q68" s="50">
        <f>SUM(Q59:Q67)</f>
        <v>18</v>
      </c>
      <c r="R68" s="50">
        <f>SUM(R59:R67)</f>
        <v>0</v>
      </c>
      <c r="S68" s="50">
        <f>SUM(S59:S67)</f>
        <v>0</v>
      </c>
      <c r="T68" s="50">
        <f t="shared" ref="T68" si="15">Q68+(R68+S68)/2</f>
        <v>18</v>
      </c>
      <c r="U68" s="50">
        <f>SUM(U59:U67)</f>
        <v>30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32"/>
      <c r="B69" s="34"/>
      <c r="C69" s="34"/>
      <c r="D69" s="35"/>
      <c r="E69" s="34" t="s">
        <v>28</v>
      </c>
      <c r="F69" s="35">
        <f>SUMIF(E59:E67,"=UE",F59:F67)</f>
        <v>2</v>
      </c>
      <c r="G69" s="35">
        <f>SUMIF(E59:E67,"=UE",G59:G67)</f>
        <v>0</v>
      </c>
      <c r="H69" s="35">
        <f>SUMIF(E59:E67,"=UE",H59:H67)</f>
        <v>0</v>
      </c>
      <c r="I69" s="35">
        <f>SUMIF(E59:E67,"=UE",I59:I67)</f>
        <v>2</v>
      </c>
      <c r="J69" s="50">
        <f>SUMIF(E59:E67,"=UE",J59:J67)</f>
        <v>3</v>
      </c>
      <c r="K69" s="24"/>
      <c r="L69" s="32"/>
      <c r="M69" s="34"/>
      <c r="N69" s="34"/>
      <c r="O69" s="35"/>
      <c r="P69" s="34" t="s">
        <v>28</v>
      </c>
      <c r="Q69" s="35">
        <f>SUMIF(P59:P67,"=UE",Q59:Q67)</f>
        <v>2</v>
      </c>
      <c r="R69" s="35">
        <f>SUMIF(P59:P67,"=UE",R59:R67)</f>
        <v>0</v>
      </c>
      <c r="S69" s="35">
        <f>SUMIF(P59:P67,"=UE",S59:S67)</f>
        <v>0</v>
      </c>
      <c r="T69" s="35">
        <f>SUMIF(P59:P67,"=UE",T59:T67)</f>
        <v>2</v>
      </c>
      <c r="U69" s="50">
        <f>SUMIF(P59:P67,"=UE",U59:U67)</f>
        <v>3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36"/>
      <c r="B70" s="37"/>
      <c r="C70" s="37"/>
      <c r="D70" s="38"/>
      <c r="E70" s="37" t="s">
        <v>29</v>
      </c>
      <c r="F70" s="38">
        <f>SUMIF(D59:D67,"=S",F59:F67)</f>
        <v>4</v>
      </c>
      <c r="G70" s="38">
        <f>SUMIF(D59:D67,"=S",G59:G67)</f>
        <v>0</v>
      </c>
      <c r="H70" s="38">
        <f>SUMIF(D59:D67,"=S",H59:H67)</f>
        <v>0</v>
      </c>
      <c r="I70" s="38">
        <f>SUMIF(D59:D67,"=S",I59:I67)</f>
        <v>4</v>
      </c>
      <c r="J70" s="39">
        <f>SUMIF(D59:D67,"=S",J59:J67)</f>
        <v>6</v>
      </c>
      <c r="K70" s="24"/>
      <c r="L70" s="36"/>
      <c r="M70" s="37"/>
      <c r="N70" s="37"/>
      <c r="O70" s="38"/>
      <c r="P70" s="37" t="s">
        <v>29</v>
      </c>
      <c r="Q70" s="38">
        <f>SUMIF(O59:O67,"=S",Q59:Q67)</f>
        <v>4</v>
      </c>
      <c r="R70" s="38">
        <f>SUMIF(O59:O67,"=S",R59:R67)</f>
        <v>0</v>
      </c>
      <c r="S70" s="38">
        <f>SUMIF(O59:O67,"=S",S59:S67)</f>
        <v>0</v>
      </c>
      <c r="T70" s="38">
        <f>SUMIF(O59:O67,"=S",T59:T67)</f>
        <v>4</v>
      </c>
      <c r="U70" s="39">
        <f>SUMIF(O59:O67,"=S",U59:U67)</f>
        <v>6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40"/>
      <c r="B71" s="41"/>
      <c r="C71" s="41"/>
      <c r="D71" s="42"/>
      <c r="E71" s="41" t="s">
        <v>30</v>
      </c>
      <c r="F71" s="42">
        <f>SUMIF(D59:D67,"=ÜS",F59:F67)</f>
        <v>2</v>
      </c>
      <c r="G71" s="42">
        <f>SUMIF(D59:D67,"=ÜS",G59:G67)</f>
        <v>0</v>
      </c>
      <c r="H71" s="42">
        <f>SUMIF(D59:D67,"=ÜS",H59:H67)</f>
        <v>0</v>
      </c>
      <c r="I71" s="42">
        <f>SUMIF(D59:D67,"=ÜS",I59:I67)</f>
        <v>2</v>
      </c>
      <c r="J71" s="43">
        <f>SUMIF(D59:D67,"=ÜS",J59:J67)</f>
        <v>3</v>
      </c>
      <c r="K71" s="24"/>
      <c r="L71" s="40"/>
      <c r="M71" s="41"/>
      <c r="N71" s="41"/>
      <c r="O71" s="42"/>
      <c r="P71" s="41" t="s">
        <v>30</v>
      </c>
      <c r="Q71" s="42">
        <f>SUMIF(O59:O67,"=ÜS",Q59:Q67)</f>
        <v>2</v>
      </c>
      <c r="R71" s="42">
        <f>SUMIF(O59:O67,"=ÜS",R59:R67)</f>
        <v>0</v>
      </c>
      <c r="S71" s="42">
        <f>SUMIF(O59:O67,"=ÜS",S59:S67)</f>
        <v>0</v>
      </c>
      <c r="T71" s="42">
        <f>SUMIF(O59:O67,"=ÜS",T59:T67)</f>
        <v>2</v>
      </c>
      <c r="U71" s="43">
        <f>SUMIF(O59:O67,"=ÜS",U59:U67)</f>
        <v>3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6"/>
      <c r="B72" s="1"/>
      <c r="C72" s="1"/>
      <c r="D72" s="7"/>
      <c r="E72" s="1"/>
      <c r="F72" s="7"/>
      <c r="G72" s="7"/>
      <c r="H72" s="7"/>
      <c r="I72" s="7"/>
      <c r="J72" s="7"/>
      <c r="K72" s="1"/>
      <c r="L72" s="6"/>
      <c r="M72" s="1"/>
      <c r="N72" s="1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6"/>
      <c r="B73" s="1"/>
      <c r="C73" s="1"/>
      <c r="D73" s="7"/>
      <c r="E73" s="1"/>
      <c r="F73" s="7"/>
      <c r="G73" s="7"/>
      <c r="H73" s="7"/>
      <c r="I73" s="7"/>
      <c r="J73" s="7"/>
      <c r="K73" s="1"/>
      <c r="L73" s="6"/>
      <c r="M73" s="1"/>
      <c r="N73" s="1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95" customHeight="1" x14ac:dyDescent="0.2">
      <c r="A74" s="6"/>
      <c r="B74" s="1"/>
      <c r="C74" s="1"/>
      <c r="D74" s="7"/>
      <c r="E74" s="1"/>
      <c r="F74" s="7"/>
      <c r="G74" s="7"/>
      <c r="H74" s="7"/>
      <c r="I74" s="7"/>
      <c r="J74" s="7"/>
      <c r="K74" s="1"/>
      <c r="L74" s="6"/>
      <c r="M74" s="1"/>
      <c r="N74" s="1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6"/>
      <c r="B75" s="1"/>
      <c r="C75" s="1"/>
      <c r="D75" s="7"/>
      <c r="E75" s="1"/>
      <c r="F75" s="7"/>
      <c r="G75" s="7"/>
      <c r="H75" s="7"/>
      <c r="I75" s="7"/>
      <c r="J75" s="7"/>
      <c r="K75" s="1"/>
      <c r="L75" s="6"/>
      <c r="M75" s="1"/>
      <c r="N75" s="1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32.1" customHeight="1" x14ac:dyDescent="0.2">
      <c r="A76" s="175" t="s">
        <v>52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7"/>
      <c r="L76" s="176"/>
      <c r="M76" s="176"/>
      <c r="N76" s="176"/>
      <c r="O76" s="176"/>
      <c r="P76" s="176"/>
      <c r="Q76" s="176"/>
      <c r="R76" s="176"/>
      <c r="S76" s="176"/>
      <c r="T76" s="176"/>
      <c r="U76" s="178"/>
      <c r="V76" s="1"/>
      <c r="W76" s="174"/>
      <c r="X76" s="174"/>
      <c r="Y76" s="174"/>
      <c r="Z76" s="174"/>
      <c r="AA76" s="174"/>
      <c r="AB76" s="174"/>
      <c r="AC76" s="174"/>
      <c r="AD76" s="174"/>
      <c r="AE76" s="1"/>
      <c r="AF76" s="1"/>
      <c r="AG76" s="1"/>
    </row>
    <row r="77" spans="1:33" ht="32.1" customHeight="1" x14ac:dyDescent="0.2">
      <c r="A77" s="80" t="s">
        <v>6</v>
      </c>
      <c r="B77" s="27" t="s">
        <v>7</v>
      </c>
      <c r="C77" s="25" t="s">
        <v>57</v>
      </c>
      <c r="D77" s="26" t="s">
        <v>8</v>
      </c>
      <c r="E77" s="22" t="s">
        <v>9</v>
      </c>
      <c r="F77" s="80" t="s">
        <v>10</v>
      </c>
      <c r="G77" s="80" t="s">
        <v>11</v>
      </c>
      <c r="H77" s="80" t="s">
        <v>12</v>
      </c>
      <c r="I77" s="80" t="s">
        <v>13</v>
      </c>
      <c r="J77" s="80" t="s">
        <v>14</v>
      </c>
      <c r="K77" s="75"/>
      <c r="L77" s="80" t="s">
        <v>6</v>
      </c>
      <c r="M77" s="27" t="s">
        <v>7</v>
      </c>
      <c r="N77" s="25" t="s">
        <v>57</v>
      </c>
      <c r="O77" s="26" t="s">
        <v>8</v>
      </c>
      <c r="P77" s="22" t="s">
        <v>9</v>
      </c>
      <c r="Q77" s="80" t="s">
        <v>10</v>
      </c>
      <c r="R77" s="80" t="s">
        <v>11</v>
      </c>
      <c r="S77" s="80" t="s">
        <v>12</v>
      </c>
      <c r="T77" s="80" t="s">
        <v>13</v>
      </c>
      <c r="U77" s="80" t="s">
        <v>14</v>
      </c>
      <c r="V77" s="1"/>
      <c r="W77" s="12"/>
      <c r="X77" s="13"/>
      <c r="Y77" s="11"/>
      <c r="Z77" s="11"/>
      <c r="AA77" s="11"/>
      <c r="AB77" s="11"/>
      <c r="AC77" s="11"/>
      <c r="AD77" s="14"/>
      <c r="AE77" s="1"/>
      <c r="AF77" s="1"/>
      <c r="AG77" s="1"/>
    </row>
    <row r="78" spans="1:33" ht="15.95" customHeight="1" x14ac:dyDescent="0.2">
      <c r="A78" s="172" t="s">
        <v>4</v>
      </c>
      <c r="B78" s="173"/>
      <c r="C78" s="173"/>
      <c r="D78" s="173"/>
      <c r="E78" s="173"/>
      <c r="F78" s="173"/>
      <c r="G78" s="173"/>
      <c r="H78" s="173"/>
      <c r="I78" s="173"/>
      <c r="J78" s="173"/>
      <c r="K78" s="75"/>
      <c r="L78" s="172" t="s">
        <v>5</v>
      </c>
      <c r="M78" s="173"/>
      <c r="N78" s="173"/>
      <c r="O78" s="173"/>
      <c r="P78" s="173"/>
      <c r="Q78" s="173"/>
      <c r="R78" s="173"/>
      <c r="S78" s="173"/>
      <c r="T78" s="173"/>
      <c r="U78" s="173"/>
      <c r="V78" s="1"/>
      <c r="W78" s="16"/>
      <c r="X78" s="16"/>
      <c r="Y78" s="16"/>
      <c r="Z78" s="16"/>
      <c r="AA78" s="16"/>
      <c r="AB78" s="16"/>
      <c r="AC78" s="16"/>
      <c r="AD78" s="16"/>
      <c r="AE78" s="1"/>
      <c r="AF78" s="1"/>
      <c r="AG78" s="1"/>
    </row>
    <row r="79" spans="1:33" ht="15.95" customHeight="1" x14ac:dyDescent="0.2">
      <c r="A79" s="132" t="s">
        <v>229</v>
      </c>
      <c r="B79" s="130" t="s">
        <v>301</v>
      </c>
      <c r="C79" s="165" t="s">
        <v>359</v>
      </c>
      <c r="D79" s="133" t="s">
        <v>18</v>
      </c>
      <c r="E79" s="133" t="s">
        <v>17</v>
      </c>
      <c r="F79" s="133">
        <v>2</v>
      </c>
      <c r="G79" s="133">
        <v>0</v>
      </c>
      <c r="H79" s="131">
        <v>0</v>
      </c>
      <c r="I79" s="47">
        <v>2</v>
      </c>
      <c r="J79" s="20">
        <v>3</v>
      </c>
      <c r="K79" s="1"/>
      <c r="L79" s="134" t="s">
        <v>162</v>
      </c>
      <c r="M79" s="134" t="s">
        <v>163</v>
      </c>
      <c r="N79" s="170" t="s">
        <v>164</v>
      </c>
      <c r="O79" s="136" t="s">
        <v>18</v>
      </c>
      <c r="P79" s="136" t="s">
        <v>17</v>
      </c>
      <c r="Q79" s="136">
        <v>2</v>
      </c>
      <c r="R79" s="136">
        <v>0</v>
      </c>
      <c r="S79" s="135">
        <v>0</v>
      </c>
      <c r="T79" s="47">
        <v>2</v>
      </c>
      <c r="U79" s="20">
        <v>3</v>
      </c>
      <c r="V79" s="1"/>
      <c r="W79" s="16"/>
      <c r="X79" s="16"/>
      <c r="Y79" s="16"/>
      <c r="Z79" s="16"/>
      <c r="AA79" s="16"/>
      <c r="AB79" s="16"/>
      <c r="AC79" s="16"/>
      <c r="AD79" s="16"/>
      <c r="AE79" s="1"/>
      <c r="AF79" s="1"/>
      <c r="AG79" s="1"/>
    </row>
    <row r="80" spans="1:33" ht="15.95" customHeight="1" x14ac:dyDescent="0.2">
      <c r="A80" s="132" t="s">
        <v>230</v>
      </c>
      <c r="B80" s="130" t="s">
        <v>231</v>
      </c>
      <c r="C80" s="165" t="s">
        <v>282</v>
      </c>
      <c r="D80" s="133" t="s">
        <v>18</v>
      </c>
      <c r="E80" s="133" t="s">
        <v>17</v>
      </c>
      <c r="F80" s="133">
        <v>2</v>
      </c>
      <c r="G80" s="133">
        <v>0</v>
      </c>
      <c r="H80" s="131">
        <v>0</v>
      </c>
      <c r="I80" s="47">
        <v>2</v>
      </c>
      <c r="J80" s="20">
        <v>3</v>
      </c>
      <c r="K80" s="1"/>
      <c r="L80" s="134" t="s">
        <v>232</v>
      </c>
      <c r="M80" s="134" t="s">
        <v>233</v>
      </c>
      <c r="N80" s="170" t="s">
        <v>377</v>
      </c>
      <c r="O80" s="136" t="s">
        <v>18</v>
      </c>
      <c r="P80" s="136" t="s">
        <v>17</v>
      </c>
      <c r="Q80" s="136">
        <v>2</v>
      </c>
      <c r="R80" s="136">
        <v>0</v>
      </c>
      <c r="S80" s="135">
        <v>0</v>
      </c>
      <c r="T80" s="47">
        <v>2</v>
      </c>
      <c r="U80" s="20">
        <v>3</v>
      </c>
      <c r="V80" s="1"/>
      <c r="W80" s="16"/>
      <c r="X80" s="16"/>
      <c r="Y80" s="16"/>
      <c r="Z80" s="16"/>
      <c r="AA80" s="16"/>
      <c r="AB80" s="16"/>
      <c r="AC80" s="16"/>
      <c r="AD80" s="16"/>
      <c r="AE80" s="1"/>
      <c r="AF80" s="1"/>
      <c r="AG80" s="1"/>
    </row>
    <row r="81" spans="1:33" ht="15.95" customHeight="1" x14ac:dyDescent="0.2">
      <c r="A81" s="132" t="s">
        <v>313</v>
      </c>
      <c r="B81" s="130" t="s">
        <v>236</v>
      </c>
      <c r="C81" s="165" t="s">
        <v>284</v>
      </c>
      <c r="D81" s="133" t="s">
        <v>18</v>
      </c>
      <c r="E81" s="133" t="s">
        <v>17</v>
      </c>
      <c r="F81" s="133">
        <v>2</v>
      </c>
      <c r="G81" s="133">
        <v>0</v>
      </c>
      <c r="H81" s="131">
        <v>0</v>
      </c>
      <c r="I81" s="48">
        <v>2</v>
      </c>
      <c r="J81" s="19">
        <v>3</v>
      </c>
      <c r="K81" s="1"/>
      <c r="L81" s="134" t="s">
        <v>234</v>
      </c>
      <c r="M81" s="134" t="s">
        <v>235</v>
      </c>
      <c r="N81" s="170" t="s">
        <v>378</v>
      </c>
      <c r="O81" s="136" t="s">
        <v>18</v>
      </c>
      <c r="P81" s="136" t="s">
        <v>17</v>
      </c>
      <c r="Q81" s="136">
        <v>2</v>
      </c>
      <c r="R81" s="136">
        <v>0</v>
      </c>
      <c r="S81" s="135">
        <v>0</v>
      </c>
      <c r="T81" s="48">
        <v>2</v>
      </c>
      <c r="U81" s="19">
        <v>3</v>
      </c>
      <c r="V81" s="1"/>
      <c r="W81" s="16"/>
      <c r="X81" s="16"/>
      <c r="Y81" s="16"/>
      <c r="Z81" s="16"/>
      <c r="AA81" s="16"/>
      <c r="AB81" s="16"/>
      <c r="AC81" s="16"/>
      <c r="AD81" s="16"/>
      <c r="AE81" s="1"/>
      <c r="AF81" s="1"/>
      <c r="AG81" s="1"/>
    </row>
    <row r="82" spans="1:33" ht="15.95" customHeight="1" x14ac:dyDescent="0.2">
      <c r="A82" s="132" t="s">
        <v>122</v>
      </c>
      <c r="B82" s="130" t="s">
        <v>128</v>
      </c>
      <c r="C82" s="165" t="s">
        <v>132</v>
      </c>
      <c r="D82" s="133" t="s">
        <v>18</v>
      </c>
      <c r="E82" s="133" t="s">
        <v>17</v>
      </c>
      <c r="F82" s="133">
        <v>2</v>
      </c>
      <c r="G82" s="133">
        <v>0</v>
      </c>
      <c r="H82" s="131">
        <v>0</v>
      </c>
      <c r="I82" s="48">
        <v>2</v>
      </c>
      <c r="J82" s="19">
        <v>3</v>
      </c>
      <c r="K82" s="1"/>
      <c r="L82" s="134" t="s">
        <v>248</v>
      </c>
      <c r="M82" s="134" t="s">
        <v>249</v>
      </c>
      <c r="N82" s="170" t="s">
        <v>379</v>
      </c>
      <c r="O82" s="136" t="s">
        <v>18</v>
      </c>
      <c r="P82" s="136" t="s">
        <v>17</v>
      </c>
      <c r="Q82" s="136">
        <v>2</v>
      </c>
      <c r="R82" s="135">
        <v>0</v>
      </c>
      <c r="S82" s="136">
        <v>0</v>
      </c>
      <c r="T82" s="48">
        <v>2</v>
      </c>
      <c r="U82" s="19">
        <v>3</v>
      </c>
      <c r="V82" s="1"/>
      <c r="W82" s="16"/>
      <c r="X82" s="16"/>
      <c r="Y82" s="16"/>
      <c r="Z82" s="16"/>
      <c r="AA82" s="16"/>
      <c r="AB82" s="16"/>
      <c r="AC82" s="16"/>
      <c r="AD82" s="16"/>
      <c r="AE82" s="1"/>
      <c r="AF82" s="1"/>
      <c r="AG82" s="1"/>
    </row>
    <row r="83" spans="1:33" ht="15.95" customHeight="1" x14ac:dyDescent="0.2">
      <c r="A83" s="132"/>
      <c r="B83" s="130"/>
      <c r="C83" s="130"/>
      <c r="D83" s="131"/>
      <c r="E83" s="131"/>
      <c r="F83" s="131"/>
      <c r="G83" s="131"/>
      <c r="H83" s="131"/>
      <c r="I83" s="48"/>
      <c r="J83" s="19"/>
      <c r="K83" s="1"/>
      <c r="L83" s="134"/>
      <c r="M83" s="134"/>
      <c r="N83" s="169"/>
      <c r="O83" s="169"/>
      <c r="P83" s="169"/>
      <c r="Q83" s="169"/>
      <c r="R83" s="135"/>
      <c r="S83" s="169"/>
      <c r="T83" s="48"/>
      <c r="U83" s="19"/>
      <c r="V83" s="1"/>
      <c r="W83" s="16"/>
      <c r="X83" s="16"/>
      <c r="Y83" s="16"/>
      <c r="Z83" s="16"/>
      <c r="AA83" s="16"/>
      <c r="AB83" s="16"/>
      <c r="AC83" s="16"/>
      <c r="AD83" s="16"/>
      <c r="AE83" s="1"/>
      <c r="AF83" s="1"/>
      <c r="AG83" s="1"/>
    </row>
    <row r="84" spans="1:33" ht="15.95" customHeight="1" x14ac:dyDescent="0.2">
      <c r="A84" s="28"/>
      <c r="B84" s="18"/>
      <c r="C84" s="18"/>
      <c r="D84" s="20"/>
      <c r="E84" s="20"/>
      <c r="F84" s="20"/>
      <c r="G84" s="20"/>
      <c r="H84" s="20"/>
      <c r="I84" s="48"/>
      <c r="J84" s="19"/>
      <c r="K84" s="1"/>
      <c r="L84" s="134"/>
      <c r="M84" s="134"/>
      <c r="N84" s="169"/>
      <c r="O84" s="169"/>
      <c r="P84" s="169"/>
      <c r="Q84" s="169"/>
      <c r="R84" s="135"/>
      <c r="S84" s="169"/>
      <c r="T84" s="48"/>
      <c r="U84" s="19"/>
      <c r="V84" s="1"/>
      <c r="W84" s="16"/>
      <c r="X84" s="16"/>
      <c r="Y84" s="16"/>
      <c r="Z84" s="16"/>
      <c r="AA84" s="16"/>
      <c r="AB84" s="16"/>
      <c r="AC84" s="16"/>
      <c r="AD84" s="16"/>
      <c r="AE84" s="1"/>
      <c r="AF84" s="1"/>
      <c r="AG84" s="1"/>
    </row>
    <row r="85" spans="1:33" ht="15.95" customHeight="1" x14ac:dyDescent="0.2">
      <c r="A85" s="172" t="s">
        <v>32</v>
      </c>
      <c r="B85" s="173"/>
      <c r="C85" s="173"/>
      <c r="D85" s="173"/>
      <c r="E85" s="173"/>
      <c r="F85" s="173"/>
      <c r="G85" s="173"/>
      <c r="H85" s="173"/>
      <c r="I85" s="173"/>
      <c r="J85" s="173"/>
      <c r="K85" s="75"/>
      <c r="L85" s="172" t="s">
        <v>33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"/>
      <c r="W85" s="16"/>
      <c r="X85" s="16"/>
      <c r="Y85" s="16"/>
      <c r="Z85" s="16"/>
      <c r="AA85" s="16"/>
      <c r="AB85" s="16"/>
      <c r="AC85" s="16"/>
      <c r="AD85" s="16"/>
      <c r="AE85" s="1"/>
      <c r="AF85" s="1"/>
      <c r="AG85" s="1"/>
    </row>
    <row r="86" spans="1:33" ht="15.95" customHeight="1" x14ac:dyDescent="0.2">
      <c r="A86" s="139" t="s">
        <v>237</v>
      </c>
      <c r="B86" s="137" t="s">
        <v>238</v>
      </c>
      <c r="C86" s="166" t="s">
        <v>360</v>
      </c>
      <c r="D86" s="140" t="s">
        <v>18</v>
      </c>
      <c r="E86" s="140" t="s">
        <v>17</v>
      </c>
      <c r="F86" s="140">
        <v>2</v>
      </c>
      <c r="G86" s="140">
        <v>0</v>
      </c>
      <c r="H86" s="138">
        <v>0</v>
      </c>
      <c r="I86" s="47">
        <v>2</v>
      </c>
      <c r="J86" s="20">
        <v>3</v>
      </c>
      <c r="K86" s="1"/>
      <c r="L86" s="144" t="s">
        <v>244</v>
      </c>
      <c r="M86" s="145" t="s">
        <v>245</v>
      </c>
      <c r="N86" s="144" t="s">
        <v>286</v>
      </c>
      <c r="O86" s="146" t="s">
        <v>18</v>
      </c>
      <c r="P86" s="146" t="s">
        <v>17</v>
      </c>
      <c r="Q86" s="146">
        <v>2</v>
      </c>
      <c r="R86" s="146">
        <v>0</v>
      </c>
      <c r="S86" s="142">
        <v>0</v>
      </c>
      <c r="T86" s="47">
        <v>2</v>
      </c>
      <c r="U86" s="20">
        <v>3</v>
      </c>
      <c r="V86" s="1"/>
      <c r="W86" s="16"/>
      <c r="X86" s="16"/>
      <c r="Y86" s="16"/>
      <c r="Z86" s="16"/>
      <c r="AA86" s="16"/>
      <c r="AB86" s="16"/>
      <c r="AC86" s="16"/>
      <c r="AD86" s="16"/>
      <c r="AE86" s="1"/>
      <c r="AF86" s="1"/>
      <c r="AG86" s="1"/>
    </row>
    <row r="87" spans="1:33" ht="15.95" customHeight="1" x14ac:dyDescent="0.2">
      <c r="A87" s="139" t="s">
        <v>239</v>
      </c>
      <c r="B87" s="137" t="s">
        <v>361</v>
      </c>
      <c r="C87" s="167" t="s">
        <v>285</v>
      </c>
      <c r="D87" s="140" t="s">
        <v>18</v>
      </c>
      <c r="E87" s="140" t="s">
        <v>17</v>
      </c>
      <c r="F87" s="140">
        <v>2</v>
      </c>
      <c r="G87" s="140">
        <v>0</v>
      </c>
      <c r="H87" s="138">
        <v>0</v>
      </c>
      <c r="I87" s="47">
        <v>2</v>
      </c>
      <c r="J87" s="20">
        <v>3</v>
      </c>
      <c r="K87" s="1"/>
      <c r="L87" s="144" t="s">
        <v>246</v>
      </c>
      <c r="M87" s="147" t="s">
        <v>380</v>
      </c>
      <c r="N87" s="144" t="s">
        <v>287</v>
      </c>
      <c r="O87" s="146" t="s">
        <v>18</v>
      </c>
      <c r="P87" s="146" t="s">
        <v>17</v>
      </c>
      <c r="Q87" s="146">
        <v>2</v>
      </c>
      <c r="R87" s="146">
        <v>0</v>
      </c>
      <c r="S87" s="142">
        <v>0</v>
      </c>
      <c r="T87" s="47">
        <v>2</v>
      </c>
      <c r="U87" s="20">
        <v>3</v>
      </c>
      <c r="V87" s="1"/>
      <c r="W87" s="16"/>
      <c r="X87" s="16"/>
      <c r="Y87" s="16"/>
      <c r="Z87" s="16"/>
      <c r="AA87" s="16"/>
      <c r="AB87" s="16"/>
      <c r="AC87" s="16"/>
      <c r="AD87" s="16"/>
      <c r="AE87" s="1"/>
      <c r="AF87" s="1"/>
      <c r="AG87" s="1"/>
    </row>
    <row r="88" spans="1:33" ht="15.95" customHeight="1" x14ac:dyDescent="0.2">
      <c r="A88" s="139" t="s">
        <v>240</v>
      </c>
      <c r="B88" s="137" t="s">
        <v>241</v>
      </c>
      <c r="C88" s="167" t="s">
        <v>362</v>
      </c>
      <c r="D88" s="140" t="s">
        <v>18</v>
      </c>
      <c r="E88" s="140" t="s">
        <v>17</v>
      </c>
      <c r="F88" s="140">
        <v>2</v>
      </c>
      <c r="G88" s="140">
        <v>0</v>
      </c>
      <c r="H88" s="138">
        <v>0</v>
      </c>
      <c r="I88" s="47">
        <v>2</v>
      </c>
      <c r="J88" s="20">
        <v>3</v>
      </c>
      <c r="K88" s="1"/>
      <c r="L88" s="144" t="s">
        <v>247</v>
      </c>
      <c r="M88" s="144" t="s">
        <v>288</v>
      </c>
      <c r="N88" s="144" t="s">
        <v>381</v>
      </c>
      <c r="O88" s="146" t="s">
        <v>18</v>
      </c>
      <c r="P88" s="146" t="s">
        <v>17</v>
      </c>
      <c r="Q88" s="146">
        <v>2</v>
      </c>
      <c r="R88" s="146">
        <v>0</v>
      </c>
      <c r="S88" s="142">
        <v>0</v>
      </c>
      <c r="T88" s="47">
        <v>2</v>
      </c>
      <c r="U88" s="20">
        <v>3</v>
      </c>
      <c r="V88" s="1"/>
      <c r="W88" s="16"/>
      <c r="X88" s="16"/>
      <c r="Y88" s="16"/>
      <c r="Z88" s="16"/>
      <c r="AA88" s="16"/>
      <c r="AB88" s="16"/>
      <c r="AC88" s="16"/>
      <c r="AD88" s="16"/>
      <c r="AE88" s="1"/>
      <c r="AF88" s="1"/>
      <c r="AG88" s="1"/>
    </row>
    <row r="89" spans="1:33" ht="15.95" customHeight="1" x14ac:dyDescent="0.2">
      <c r="A89" s="139" t="s">
        <v>242</v>
      </c>
      <c r="B89" s="137" t="s">
        <v>243</v>
      </c>
      <c r="C89" s="167" t="s">
        <v>363</v>
      </c>
      <c r="D89" s="140" t="s">
        <v>18</v>
      </c>
      <c r="E89" s="140" t="s">
        <v>17</v>
      </c>
      <c r="F89" s="140">
        <v>2</v>
      </c>
      <c r="G89" s="140">
        <v>0</v>
      </c>
      <c r="H89" s="138">
        <v>0</v>
      </c>
      <c r="I89" s="47">
        <v>2</v>
      </c>
      <c r="J89" s="20">
        <v>3</v>
      </c>
      <c r="K89" s="1"/>
      <c r="L89" s="144" t="s">
        <v>250</v>
      </c>
      <c r="M89" s="144" t="s">
        <v>382</v>
      </c>
      <c r="N89" s="144" t="s">
        <v>119</v>
      </c>
      <c r="O89" s="146" t="s">
        <v>18</v>
      </c>
      <c r="P89" s="146" t="s">
        <v>17</v>
      </c>
      <c r="Q89" s="146">
        <v>2</v>
      </c>
      <c r="R89" s="146">
        <v>0</v>
      </c>
      <c r="S89" s="142">
        <v>0</v>
      </c>
      <c r="T89" s="47">
        <v>2</v>
      </c>
      <c r="U89" s="20">
        <v>3</v>
      </c>
      <c r="V89" s="1"/>
      <c r="W89" s="16"/>
      <c r="X89" s="16"/>
      <c r="Y89" s="16"/>
      <c r="Z89" s="16"/>
      <c r="AA89" s="16"/>
      <c r="AB89" s="16"/>
      <c r="AC89" s="16"/>
      <c r="AD89" s="16"/>
      <c r="AE89" s="1"/>
      <c r="AF89" s="1"/>
      <c r="AG89" s="1"/>
    </row>
    <row r="90" spans="1:33" ht="15.95" customHeight="1" x14ac:dyDescent="0.2">
      <c r="A90" s="139" t="s">
        <v>364</v>
      </c>
      <c r="B90" s="137" t="s">
        <v>256</v>
      </c>
      <c r="C90" s="139" t="s">
        <v>365</v>
      </c>
      <c r="D90" s="138" t="s">
        <v>18</v>
      </c>
      <c r="E90" s="138" t="s">
        <v>17</v>
      </c>
      <c r="F90" s="138">
        <v>2</v>
      </c>
      <c r="G90" s="138">
        <v>0</v>
      </c>
      <c r="H90" s="138">
        <v>0</v>
      </c>
      <c r="I90" s="47">
        <v>2</v>
      </c>
      <c r="J90" s="20">
        <v>3</v>
      </c>
      <c r="K90" s="1"/>
      <c r="L90" s="143" t="s">
        <v>173</v>
      </c>
      <c r="M90" s="141" t="s">
        <v>174</v>
      </c>
      <c r="N90" s="143" t="s">
        <v>175</v>
      </c>
      <c r="O90" s="142" t="s">
        <v>18</v>
      </c>
      <c r="P90" s="142" t="s">
        <v>17</v>
      </c>
      <c r="Q90" s="142">
        <v>2</v>
      </c>
      <c r="R90" s="142">
        <v>0</v>
      </c>
      <c r="S90" s="142">
        <v>0</v>
      </c>
      <c r="T90" s="47">
        <v>2</v>
      </c>
      <c r="U90" s="20">
        <v>3</v>
      </c>
      <c r="V90" s="1"/>
      <c r="W90" s="16"/>
      <c r="X90" s="16"/>
      <c r="Y90" s="16"/>
      <c r="Z90" s="16"/>
      <c r="AA90" s="16"/>
      <c r="AB90" s="16"/>
      <c r="AC90" s="16"/>
      <c r="AD90" s="16"/>
      <c r="AE90" s="1"/>
      <c r="AF90" s="1"/>
      <c r="AG90" s="1"/>
    </row>
    <row r="91" spans="1:33" ht="15.95" customHeight="1" x14ac:dyDescent="0.2">
      <c r="A91" s="28"/>
      <c r="B91" s="18"/>
      <c r="C91" s="18"/>
      <c r="D91" s="20"/>
      <c r="E91" s="20"/>
      <c r="F91" s="20"/>
      <c r="G91" s="20"/>
      <c r="H91" s="20"/>
      <c r="I91" s="47">
        <f t="shared" ref="I91" si="16">F91+(G91+H91)/2</f>
        <v>0</v>
      </c>
      <c r="J91" s="20"/>
      <c r="K91" s="1"/>
      <c r="L91" s="143"/>
      <c r="M91" s="141"/>
      <c r="N91" s="141"/>
      <c r="O91" s="142"/>
      <c r="P91" s="142"/>
      <c r="Q91" s="142"/>
      <c r="R91" s="142"/>
      <c r="S91" s="142"/>
      <c r="T91" s="47"/>
      <c r="U91" s="20"/>
      <c r="V91" s="1"/>
      <c r="W91" s="16"/>
      <c r="X91" s="16"/>
      <c r="Y91" s="16"/>
      <c r="Z91" s="16"/>
      <c r="AA91" s="16"/>
      <c r="AB91" s="16"/>
      <c r="AC91" s="16"/>
      <c r="AD91" s="16"/>
      <c r="AE91" s="1"/>
      <c r="AF91" s="1"/>
      <c r="AG91" s="1"/>
    </row>
    <row r="92" spans="1:33" ht="15.95" customHeight="1" x14ac:dyDescent="0.2">
      <c r="A92" s="172" t="s">
        <v>39</v>
      </c>
      <c r="B92" s="173"/>
      <c r="C92" s="173"/>
      <c r="D92" s="173"/>
      <c r="E92" s="173"/>
      <c r="F92" s="173"/>
      <c r="G92" s="173"/>
      <c r="H92" s="173"/>
      <c r="I92" s="173"/>
      <c r="J92" s="173"/>
      <c r="K92" s="8"/>
      <c r="L92" s="172" t="s">
        <v>40</v>
      </c>
      <c r="M92" s="173"/>
      <c r="N92" s="173"/>
      <c r="O92" s="173"/>
      <c r="P92" s="173"/>
      <c r="Q92" s="173"/>
      <c r="R92" s="173"/>
      <c r="S92" s="173"/>
      <c r="T92" s="173"/>
      <c r="U92" s="173"/>
      <c r="V92" s="1"/>
      <c r="W92" s="16"/>
      <c r="X92" s="16"/>
      <c r="Y92" s="16"/>
      <c r="Z92" s="16"/>
      <c r="AA92" s="16"/>
      <c r="AB92" s="16"/>
      <c r="AC92" s="16"/>
      <c r="AD92" s="16"/>
      <c r="AE92" s="1"/>
      <c r="AF92" s="1"/>
      <c r="AG92" s="1"/>
    </row>
    <row r="93" spans="1:33" ht="15.95" customHeight="1" x14ac:dyDescent="0.2">
      <c r="A93" s="150" t="s">
        <v>188</v>
      </c>
      <c r="B93" s="148" t="s">
        <v>251</v>
      </c>
      <c r="C93" s="168" t="s">
        <v>289</v>
      </c>
      <c r="D93" s="151" t="s">
        <v>18</v>
      </c>
      <c r="E93" s="151" t="s">
        <v>17</v>
      </c>
      <c r="F93" s="151">
        <v>2</v>
      </c>
      <c r="G93" s="151">
        <v>0</v>
      </c>
      <c r="H93" s="149">
        <v>0</v>
      </c>
      <c r="I93" s="47">
        <v>2</v>
      </c>
      <c r="J93" s="20">
        <v>3</v>
      </c>
      <c r="K93" s="1"/>
      <c r="L93" s="154" t="s">
        <v>257</v>
      </c>
      <c r="M93" s="152" t="s">
        <v>258</v>
      </c>
      <c r="N93" s="171" t="s">
        <v>292</v>
      </c>
      <c r="O93" s="155" t="s">
        <v>18</v>
      </c>
      <c r="P93" s="155" t="s">
        <v>17</v>
      </c>
      <c r="Q93" s="155">
        <v>2</v>
      </c>
      <c r="R93" s="155">
        <v>0</v>
      </c>
      <c r="S93" s="153">
        <v>0</v>
      </c>
      <c r="T93" s="47">
        <v>2</v>
      </c>
      <c r="U93" s="20">
        <v>3</v>
      </c>
      <c r="V93" s="1"/>
      <c r="W93" s="16"/>
      <c r="X93" s="16"/>
      <c r="Y93" s="16"/>
      <c r="Z93" s="16"/>
      <c r="AA93" s="16"/>
      <c r="AB93" s="16"/>
      <c r="AC93" s="16"/>
      <c r="AD93" s="16"/>
      <c r="AE93" s="1"/>
      <c r="AF93" s="1"/>
      <c r="AG93" s="1"/>
    </row>
    <row r="94" spans="1:33" ht="15.95" customHeight="1" x14ac:dyDescent="0.2">
      <c r="A94" s="150" t="s">
        <v>252</v>
      </c>
      <c r="B94" s="148" t="s">
        <v>253</v>
      </c>
      <c r="C94" s="168" t="s">
        <v>290</v>
      </c>
      <c r="D94" s="151" t="s">
        <v>18</v>
      </c>
      <c r="E94" s="151" t="s">
        <v>17</v>
      </c>
      <c r="F94" s="151">
        <v>2</v>
      </c>
      <c r="G94" s="151">
        <v>0</v>
      </c>
      <c r="H94" s="149">
        <v>0</v>
      </c>
      <c r="I94" s="47">
        <v>2</v>
      </c>
      <c r="J94" s="20">
        <v>3</v>
      </c>
      <c r="K94" s="1"/>
      <c r="L94" s="154" t="s">
        <v>259</v>
      </c>
      <c r="M94" s="152" t="s">
        <v>383</v>
      </c>
      <c r="N94" s="171" t="s">
        <v>293</v>
      </c>
      <c r="O94" s="155" t="s">
        <v>18</v>
      </c>
      <c r="P94" s="155" t="s">
        <v>17</v>
      </c>
      <c r="Q94" s="155">
        <v>2</v>
      </c>
      <c r="R94" s="155">
        <v>0</v>
      </c>
      <c r="S94" s="153">
        <v>0</v>
      </c>
      <c r="T94" s="47">
        <v>2</v>
      </c>
      <c r="U94" s="20">
        <v>3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150" t="s">
        <v>254</v>
      </c>
      <c r="B95" s="148" t="s">
        <v>255</v>
      </c>
      <c r="C95" s="168" t="s">
        <v>366</v>
      </c>
      <c r="D95" s="151" t="s">
        <v>18</v>
      </c>
      <c r="E95" s="151" t="s">
        <v>17</v>
      </c>
      <c r="F95" s="151">
        <v>2</v>
      </c>
      <c r="G95" s="151">
        <v>0</v>
      </c>
      <c r="H95" s="149">
        <v>0</v>
      </c>
      <c r="I95" s="47">
        <v>2</v>
      </c>
      <c r="J95" s="20">
        <v>3</v>
      </c>
      <c r="K95" s="1"/>
      <c r="L95" s="154" t="s">
        <v>260</v>
      </c>
      <c r="M95" s="152" t="s">
        <v>261</v>
      </c>
      <c r="N95" s="171" t="s">
        <v>291</v>
      </c>
      <c r="O95" s="155" t="s">
        <v>18</v>
      </c>
      <c r="P95" s="155" t="s">
        <v>17</v>
      </c>
      <c r="Q95" s="155">
        <v>2</v>
      </c>
      <c r="R95" s="155">
        <v>0</v>
      </c>
      <c r="S95" s="153">
        <v>0</v>
      </c>
      <c r="T95" s="47">
        <v>2</v>
      </c>
      <c r="U95" s="20">
        <v>3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150" t="s">
        <v>367</v>
      </c>
      <c r="B96" s="148" t="s">
        <v>368</v>
      </c>
      <c r="C96" s="168" t="s">
        <v>369</v>
      </c>
      <c r="D96" s="151" t="s">
        <v>18</v>
      </c>
      <c r="E96" s="151" t="s">
        <v>17</v>
      </c>
      <c r="F96" s="151">
        <v>2</v>
      </c>
      <c r="G96" s="151">
        <v>0</v>
      </c>
      <c r="H96" s="149">
        <v>0</v>
      </c>
      <c r="I96" s="47">
        <v>2</v>
      </c>
      <c r="J96" s="20">
        <v>3</v>
      </c>
      <c r="K96" s="1"/>
      <c r="L96" s="154" t="s">
        <v>262</v>
      </c>
      <c r="M96" s="152" t="s">
        <v>263</v>
      </c>
      <c r="N96" s="171" t="s">
        <v>384</v>
      </c>
      <c r="O96" s="155" t="s">
        <v>18</v>
      </c>
      <c r="P96" s="155" t="s">
        <v>17</v>
      </c>
      <c r="Q96" s="155">
        <v>2</v>
      </c>
      <c r="R96" s="155">
        <v>0</v>
      </c>
      <c r="S96" s="153">
        <v>0</v>
      </c>
      <c r="T96" s="47">
        <v>2</v>
      </c>
      <c r="U96" s="20">
        <v>3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150" t="s">
        <v>370</v>
      </c>
      <c r="B97" s="148" t="s">
        <v>371</v>
      </c>
      <c r="C97" s="150" t="s">
        <v>372</v>
      </c>
      <c r="D97" s="149" t="s">
        <v>18</v>
      </c>
      <c r="E97" s="149" t="s">
        <v>17</v>
      </c>
      <c r="F97" s="149">
        <v>2</v>
      </c>
      <c r="G97" s="149">
        <v>0</v>
      </c>
      <c r="H97" s="149">
        <v>0</v>
      </c>
      <c r="I97" s="47">
        <v>2</v>
      </c>
      <c r="J97" s="20">
        <v>3</v>
      </c>
      <c r="K97" s="1"/>
      <c r="L97" s="154" t="s">
        <v>264</v>
      </c>
      <c r="M97" s="152" t="s">
        <v>385</v>
      </c>
      <c r="N97" s="154" t="s">
        <v>386</v>
      </c>
      <c r="O97" s="153" t="s">
        <v>18</v>
      </c>
      <c r="P97" s="153" t="s">
        <v>17</v>
      </c>
      <c r="Q97" s="153">
        <v>2</v>
      </c>
      <c r="R97" s="153">
        <v>0</v>
      </c>
      <c r="S97" s="153">
        <v>0</v>
      </c>
      <c r="T97" s="47">
        <v>2</v>
      </c>
      <c r="U97" s="20">
        <v>3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150" t="s">
        <v>183</v>
      </c>
      <c r="B98" s="148" t="s">
        <v>184</v>
      </c>
      <c r="C98" s="150" t="s">
        <v>185</v>
      </c>
      <c r="D98" s="149" t="s">
        <v>18</v>
      </c>
      <c r="E98" s="149" t="s">
        <v>17</v>
      </c>
      <c r="F98" s="149">
        <v>2</v>
      </c>
      <c r="G98" s="149">
        <v>0</v>
      </c>
      <c r="H98" s="149">
        <v>0</v>
      </c>
      <c r="I98" s="47">
        <v>2</v>
      </c>
      <c r="J98" s="20">
        <v>3</v>
      </c>
      <c r="K98" s="1"/>
      <c r="L98" s="154" t="s">
        <v>387</v>
      </c>
      <c r="M98" s="152" t="s">
        <v>388</v>
      </c>
      <c r="N98" s="154" t="s">
        <v>389</v>
      </c>
      <c r="O98" s="153" t="s">
        <v>18</v>
      </c>
      <c r="P98" s="153" t="s">
        <v>17</v>
      </c>
      <c r="Q98" s="153">
        <v>2</v>
      </c>
      <c r="R98" s="153">
        <v>0</v>
      </c>
      <c r="S98" s="153">
        <v>0</v>
      </c>
      <c r="T98" s="47">
        <v>2</v>
      </c>
      <c r="U98" s="20">
        <v>3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150"/>
      <c r="B99" s="148"/>
      <c r="C99" s="148"/>
      <c r="D99" s="149"/>
      <c r="E99" s="149"/>
      <c r="F99" s="149"/>
      <c r="G99" s="149"/>
      <c r="H99" s="149"/>
      <c r="I99" s="47"/>
      <c r="J99" s="20"/>
      <c r="K99" s="1"/>
      <c r="L99" s="28"/>
      <c r="M99" s="18"/>
      <c r="N99" s="18"/>
      <c r="O99" s="20"/>
      <c r="P99" s="20"/>
      <c r="Q99" s="20"/>
      <c r="R99" s="20"/>
      <c r="S99" s="20"/>
      <c r="T99" s="47"/>
      <c r="U99" s="20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5" customHeight="1" x14ac:dyDescent="0.2">
      <c r="A100" s="172" t="s">
        <v>46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8"/>
      <c r="L100" s="172" t="s">
        <v>47</v>
      </c>
      <c r="M100" s="173"/>
      <c r="N100" s="173"/>
      <c r="O100" s="173"/>
      <c r="P100" s="173"/>
      <c r="Q100" s="173"/>
      <c r="R100" s="173"/>
      <c r="S100" s="173"/>
      <c r="T100" s="173"/>
      <c r="U100" s="173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5" customHeight="1" x14ac:dyDescent="0.2">
      <c r="A101" s="158" t="s">
        <v>266</v>
      </c>
      <c r="B101" s="156" t="s">
        <v>267</v>
      </c>
      <c r="C101" s="159" t="s">
        <v>294</v>
      </c>
      <c r="D101" s="159" t="s">
        <v>18</v>
      </c>
      <c r="E101" s="159" t="s">
        <v>17</v>
      </c>
      <c r="F101" s="159">
        <v>2</v>
      </c>
      <c r="G101" s="159">
        <v>0</v>
      </c>
      <c r="H101" s="157">
        <v>0</v>
      </c>
      <c r="I101" s="47">
        <v>2</v>
      </c>
      <c r="J101" s="20">
        <v>3</v>
      </c>
      <c r="K101" s="1"/>
      <c r="L101" s="162" t="s">
        <v>275</v>
      </c>
      <c r="M101" s="160" t="s">
        <v>276</v>
      </c>
      <c r="N101" s="163" t="s">
        <v>297</v>
      </c>
      <c r="O101" s="163" t="s">
        <v>18</v>
      </c>
      <c r="P101" s="163" t="s">
        <v>17</v>
      </c>
      <c r="Q101" s="163">
        <v>2</v>
      </c>
      <c r="R101" s="163">
        <v>0</v>
      </c>
      <c r="S101" s="161">
        <v>0</v>
      </c>
      <c r="T101" s="47">
        <v>2</v>
      </c>
      <c r="U101" s="20">
        <v>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158" t="s">
        <v>268</v>
      </c>
      <c r="B102" s="156" t="s">
        <v>373</v>
      </c>
      <c r="C102" s="159" t="s">
        <v>295</v>
      </c>
      <c r="D102" s="159" t="s">
        <v>18</v>
      </c>
      <c r="E102" s="159" t="s">
        <v>17</v>
      </c>
      <c r="F102" s="159">
        <v>2</v>
      </c>
      <c r="G102" s="159">
        <v>0</v>
      </c>
      <c r="H102" s="157">
        <v>0</v>
      </c>
      <c r="I102" s="47">
        <v>2</v>
      </c>
      <c r="J102" s="20">
        <v>3</v>
      </c>
      <c r="K102" s="1"/>
      <c r="L102" s="162" t="s">
        <v>277</v>
      </c>
      <c r="M102" s="160" t="s">
        <v>265</v>
      </c>
      <c r="N102" s="163" t="s">
        <v>390</v>
      </c>
      <c r="O102" s="163" t="s">
        <v>18</v>
      </c>
      <c r="P102" s="163" t="s">
        <v>17</v>
      </c>
      <c r="Q102" s="163">
        <v>2</v>
      </c>
      <c r="R102" s="163">
        <v>0</v>
      </c>
      <c r="S102" s="161">
        <v>0</v>
      </c>
      <c r="T102" s="47">
        <v>2</v>
      </c>
      <c r="U102" s="20">
        <v>3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158" t="s">
        <v>269</v>
      </c>
      <c r="B103" s="156" t="s">
        <v>270</v>
      </c>
      <c r="C103" s="159" t="s">
        <v>374</v>
      </c>
      <c r="D103" s="159" t="s">
        <v>18</v>
      </c>
      <c r="E103" s="159" t="s">
        <v>17</v>
      </c>
      <c r="F103" s="159">
        <v>2</v>
      </c>
      <c r="G103" s="159">
        <v>0</v>
      </c>
      <c r="H103" s="157">
        <v>0</v>
      </c>
      <c r="I103" s="47">
        <v>2</v>
      </c>
      <c r="J103" s="20">
        <v>3</v>
      </c>
      <c r="K103" s="1"/>
      <c r="L103" s="162" t="s">
        <v>278</v>
      </c>
      <c r="M103" s="160" t="s">
        <v>279</v>
      </c>
      <c r="N103" s="163" t="s">
        <v>296</v>
      </c>
      <c r="O103" s="163" t="s">
        <v>18</v>
      </c>
      <c r="P103" s="163" t="s">
        <v>17</v>
      </c>
      <c r="Q103" s="163">
        <v>2</v>
      </c>
      <c r="R103" s="163">
        <v>0</v>
      </c>
      <c r="S103" s="161">
        <v>0</v>
      </c>
      <c r="T103" s="47">
        <v>2</v>
      </c>
      <c r="U103" s="20">
        <v>3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158" t="s">
        <v>271</v>
      </c>
      <c r="B104" s="156" t="s">
        <v>272</v>
      </c>
      <c r="C104" s="159" t="s">
        <v>272</v>
      </c>
      <c r="D104" s="159" t="s">
        <v>18</v>
      </c>
      <c r="E104" s="159" t="s">
        <v>17</v>
      </c>
      <c r="F104" s="159">
        <v>2</v>
      </c>
      <c r="G104" s="159">
        <v>0</v>
      </c>
      <c r="H104" s="157">
        <v>0</v>
      </c>
      <c r="I104" s="47">
        <v>2</v>
      </c>
      <c r="J104" s="20">
        <v>3</v>
      </c>
      <c r="K104" s="1"/>
      <c r="L104" s="162" t="s">
        <v>312</v>
      </c>
      <c r="M104" s="160" t="s">
        <v>280</v>
      </c>
      <c r="N104" s="163" t="s">
        <v>391</v>
      </c>
      <c r="O104" s="163" t="s">
        <v>18</v>
      </c>
      <c r="P104" s="163" t="s">
        <v>17</v>
      </c>
      <c r="Q104" s="163">
        <v>2</v>
      </c>
      <c r="R104" s="163">
        <v>0</v>
      </c>
      <c r="S104" s="161">
        <v>0</v>
      </c>
      <c r="T104" s="47">
        <v>2</v>
      </c>
      <c r="U104" s="20">
        <v>3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158" t="s">
        <v>273</v>
      </c>
      <c r="B105" s="156" t="s">
        <v>274</v>
      </c>
      <c r="C105" s="156" t="s">
        <v>375</v>
      </c>
      <c r="D105" s="157" t="s">
        <v>18</v>
      </c>
      <c r="E105" s="157" t="s">
        <v>17</v>
      </c>
      <c r="F105" s="157">
        <v>2</v>
      </c>
      <c r="G105" s="157">
        <v>0</v>
      </c>
      <c r="H105" s="157">
        <v>0</v>
      </c>
      <c r="I105" s="47">
        <v>2</v>
      </c>
      <c r="J105" s="20">
        <v>3</v>
      </c>
      <c r="K105" s="1"/>
      <c r="L105" s="162" t="s">
        <v>281</v>
      </c>
      <c r="M105" s="160" t="s">
        <v>392</v>
      </c>
      <c r="N105" s="160" t="s">
        <v>298</v>
      </c>
      <c r="O105" s="161" t="s">
        <v>18</v>
      </c>
      <c r="P105" s="161" t="s">
        <v>17</v>
      </c>
      <c r="Q105" s="161">
        <v>2</v>
      </c>
      <c r="R105" s="161">
        <v>0</v>
      </c>
      <c r="S105" s="161">
        <v>0</v>
      </c>
      <c r="T105" s="47">
        <v>2</v>
      </c>
      <c r="U105" s="20">
        <v>3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158" t="s">
        <v>376</v>
      </c>
      <c r="B106" s="156" t="s">
        <v>304</v>
      </c>
      <c r="C106" s="156" t="s">
        <v>199</v>
      </c>
      <c r="D106" s="157" t="s">
        <v>18</v>
      </c>
      <c r="E106" s="157" t="s">
        <v>17</v>
      </c>
      <c r="F106" s="157">
        <v>2</v>
      </c>
      <c r="G106" s="157">
        <v>0</v>
      </c>
      <c r="H106" s="157">
        <v>0</v>
      </c>
      <c r="I106" s="47">
        <v>2</v>
      </c>
      <c r="J106" s="20">
        <v>3</v>
      </c>
      <c r="K106" s="1"/>
      <c r="L106" s="162" t="s">
        <v>393</v>
      </c>
      <c r="M106" s="160" t="s">
        <v>394</v>
      </c>
      <c r="N106" s="160" t="s">
        <v>395</v>
      </c>
      <c r="O106" s="161" t="s">
        <v>18</v>
      </c>
      <c r="P106" s="161" t="s">
        <v>17</v>
      </c>
      <c r="Q106" s="161">
        <v>2</v>
      </c>
      <c r="R106" s="161">
        <v>0</v>
      </c>
      <c r="S106" s="161">
        <v>0</v>
      </c>
      <c r="T106" s="47">
        <v>2</v>
      </c>
      <c r="U106" s="20">
        <v>3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158"/>
      <c r="B107" s="156"/>
      <c r="C107" s="156"/>
      <c r="D107" s="157"/>
      <c r="E107" s="157"/>
      <c r="F107" s="157"/>
      <c r="G107" s="157"/>
      <c r="H107" s="157"/>
      <c r="I107" s="47"/>
      <c r="J107" s="20"/>
      <c r="K107" s="1"/>
      <c r="L107" s="162"/>
      <c r="M107" s="160"/>
      <c r="N107" s="160"/>
      <c r="O107" s="161"/>
      <c r="P107" s="161"/>
      <c r="Q107" s="161"/>
      <c r="R107" s="161"/>
      <c r="S107" s="161"/>
      <c r="T107" s="47"/>
      <c r="U107" s="20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158"/>
      <c r="B108" s="156"/>
      <c r="C108" s="156"/>
      <c r="D108" s="157"/>
      <c r="E108" s="157"/>
      <c r="F108" s="157"/>
      <c r="G108" s="157"/>
      <c r="H108" s="157"/>
      <c r="I108" s="47"/>
      <c r="J108" s="20"/>
      <c r="K108" s="1"/>
      <c r="L108" s="28"/>
      <c r="M108" s="18"/>
      <c r="N108" s="28"/>
      <c r="O108" s="18"/>
      <c r="P108" s="28"/>
      <c r="Q108" s="18"/>
      <c r="R108" s="28"/>
      <c r="S108" s="18"/>
      <c r="T108" s="47"/>
      <c r="U108" s="20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81"/>
      <c r="B109" s="24"/>
      <c r="C109" s="24"/>
      <c r="D109" s="82"/>
      <c r="E109" s="24"/>
      <c r="F109" s="82"/>
      <c r="G109" s="82"/>
      <c r="H109" s="82"/>
      <c r="I109" s="82"/>
      <c r="J109" s="82"/>
      <c r="K109" s="24"/>
      <c r="L109" s="81"/>
      <c r="M109" s="24"/>
      <c r="N109" s="24"/>
      <c r="O109" s="82"/>
      <c r="P109" s="24"/>
      <c r="Q109" s="24"/>
      <c r="R109" s="24"/>
      <c r="S109" s="24"/>
      <c r="T109" s="24"/>
      <c r="U109" s="24"/>
      <c r="V109" s="24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5" customHeight="1" x14ac:dyDescent="0.2">
      <c r="A110" s="81"/>
      <c r="B110" s="24"/>
      <c r="C110" s="24"/>
      <c r="D110" s="82"/>
      <c r="E110" s="24"/>
      <c r="F110" s="82"/>
      <c r="G110" s="82"/>
      <c r="H110" s="82"/>
      <c r="I110" s="82"/>
      <c r="J110" s="82"/>
      <c r="K110" s="24"/>
      <c r="L110" s="81"/>
      <c r="M110" s="24"/>
      <c r="N110" s="24"/>
      <c r="O110" s="82"/>
      <c r="P110" s="24"/>
      <c r="Q110" s="24"/>
      <c r="R110" s="24"/>
      <c r="S110" s="24"/>
      <c r="T110" s="24"/>
      <c r="U110" s="24"/>
      <c r="V110" s="24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81"/>
      <c r="B111" s="24"/>
      <c r="C111" s="24"/>
      <c r="D111" s="82"/>
      <c r="E111" s="24"/>
      <c r="F111" s="82"/>
      <c r="G111" s="82"/>
      <c r="H111" s="82"/>
      <c r="I111" s="82"/>
      <c r="J111" s="82"/>
      <c r="K111" s="24"/>
      <c r="L111" s="81"/>
      <c r="M111" s="24"/>
      <c r="N111" s="24"/>
      <c r="O111" s="82"/>
      <c r="P111" s="24"/>
      <c r="Q111" s="24"/>
      <c r="R111" s="24"/>
      <c r="S111" s="24"/>
      <c r="T111" s="24"/>
      <c r="U111" s="24"/>
      <c r="V111" s="24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186" t="s">
        <v>114</v>
      </c>
      <c r="B112" s="187"/>
      <c r="C112" s="187"/>
      <c r="D112" s="187"/>
      <c r="E112" s="187"/>
      <c r="F112" s="187"/>
      <c r="G112" s="187"/>
      <c r="H112" s="187"/>
      <c r="I112" s="187"/>
      <c r="J112" s="187"/>
      <c r="K112" s="24"/>
      <c r="L112" s="188" t="s">
        <v>53</v>
      </c>
      <c r="M112" s="177"/>
      <c r="N112" s="177"/>
      <c r="O112" s="177"/>
      <c r="P112" s="177"/>
      <c r="Q112" s="177"/>
      <c r="R112" s="177"/>
      <c r="S112" s="177"/>
      <c r="T112" s="177"/>
      <c r="U112" s="177"/>
      <c r="V112" s="189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26.25" customHeight="1" x14ac:dyDescent="0.2">
      <c r="A113" s="31" t="s">
        <v>6</v>
      </c>
      <c r="B113" s="27" t="s">
        <v>7</v>
      </c>
      <c r="C113" s="27" t="s">
        <v>57</v>
      </c>
      <c r="D113" s="26" t="s">
        <v>8</v>
      </c>
      <c r="E113" s="22" t="s">
        <v>9</v>
      </c>
      <c r="F113" s="80" t="s">
        <v>10</v>
      </c>
      <c r="G113" s="80" t="s">
        <v>11</v>
      </c>
      <c r="H113" s="80" t="s">
        <v>12</v>
      </c>
      <c r="I113" s="80" t="s">
        <v>13</v>
      </c>
      <c r="J113" s="80" t="s">
        <v>14</v>
      </c>
      <c r="K113" s="24"/>
      <c r="L113" s="76" t="s">
        <v>6</v>
      </c>
      <c r="M113" s="77" t="s">
        <v>7</v>
      </c>
      <c r="N113" s="25" t="s">
        <v>57</v>
      </c>
      <c r="O113" s="26" t="s">
        <v>8</v>
      </c>
      <c r="P113" s="22" t="s">
        <v>9</v>
      </c>
      <c r="Q113" s="76" t="s">
        <v>10</v>
      </c>
      <c r="R113" s="76" t="s">
        <v>11</v>
      </c>
      <c r="S113" s="76" t="s">
        <v>12</v>
      </c>
      <c r="T113" s="76" t="s">
        <v>13</v>
      </c>
      <c r="U113" s="78" t="s">
        <v>14</v>
      </c>
      <c r="V113" s="79" t="s">
        <v>54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28" t="s">
        <v>121</v>
      </c>
      <c r="B114" s="18"/>
      <c r="C114" s="18"/>
      <c r="D114" s="20" t="s">
        <v>18</v>
      </c>
      <c r="E114" s="20" t="s">
        <v>19</v>
      </c>
      <c r="F114" s="20"/>
      <c r="G114" s="20">
        <v>0</v>
      </c>
      <c r="H114" s="20">
        <v>0</v>
      </c>
      <c r="I114" s="47">
        <f t="shared" ref="I114:I118" si="17">F114+(G114+H114)/2</f>
        <v>0</v>
      </c>
      <c r="J114" s="20"/>
      <c r="K114" s="1"/>
      <c r="L114" s="5" t="s">
        <v>300</v>
      </c>
      <c r="M114" s="5" t="s">
        <v>301</v>
      </c>
      <c r="N114" s="136" t="s">
        <v>283</v>
      </c>
      <c r="O114" s="4" t="s">
        <v>21</v>
      </c>
      <c r="P114" s="4" t="s">
        <v>17</v>
      </c>
      <c r="Q114" s="4">
        <v>2</v>
      </c>
      <c r="R114" s="4">
        <v>0</v>
      </c>
      <c r="S114" s="4">
        <v>0</v>
      </c>
      <c r="T114" s="83">
        <f t="shared" ref="T114:T118" si="18">Q114+(R114+S114)/2</f>
        <v>2</v>
      </c>
      <c r="U114" s="9">
        <v>3</v>
      </c>
      <c r="V114" s="4" t="s">
        <v>55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28" t="s">
        <v>115</v>
      </c>
      <c r="B115" s="18"/>
      <c r="C115" s="18"/>
      <c r="D115" s="20" t="s">
        <v>18</v>
      </c>
      <c r="E115" s="20" t="s">
        <v>19</v>
      </c>
      <c r="F115" s="20"/>
      <c r="G115" s="20">
        <v>0</v>
      </c>
      <c r="H115" s="20">
        <v>0</v>
      </c>
      <c r="I115" s="47">
        <f t="shared" si="17"/>
        <v>0</v>
      </c>
      <c r="J115" s="20"/>
      <c r="K115" s="1"/>
      <c r="L115" s="5" t="s">
        <v>302</v>
      </c>
      <c r="M115" s="5" t="s">
        <v>272</v>
      </c>
      <c r="N115" s="5" t="s">
        <v>308</v>
      </c>
      <c r="O115" s="4" t="s">
        <v>21</v>
      </c>
      <c r="P115" s="4" t="s">
        <v>17</v>
      </c>
      <c r="Q115" s="4">
        <v>2</v>
      </c>
      <c r="R115" s="4">
        <v>0</v>
      </c>
      <c r="S115" s="4">
        <v>0</v>
      </c>
      <c r="T115" s="83">
        <f t="shared" si="18"/>
        <v>2</v>
      </c>
      <c r="U115" s="9">
        <v>3</v>
      </c>
      <c r="V115" s="4" t="s">
        <v>55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28" t="s">
        <v>116</v>
      </c>
      <c r="B116" s="18"/>
      <c r="C116" s="18"/>
      <c r="D116" s="20" t="s">
        <v>18</v>
      </c>
      <c r="E116" s="20" t="s">
        <v>19</v>
      </c>
      <c r="F116" s="20"/>
      <c r="G116" s="20">
        <v>0</v>
      </c>
      <c r="H116" s="20">
        <v>0</v>
      </c>
      <c r="I116" s="47">
        <f t="shared" si="17"/>
        <v>0</v>
      </c>
      <c r="J116" s="20"/>
      <c r="K116" s="1"/>
      <c r="L116" s="5" t="s">
        <v>303</v>
      </c>
      <c r="M116" s="5" t="s">
        <v>304</v>
      </c>
      <c r="N116" s="136" t="s">
        <v>199</v>
      </c>
      <c r="O116" s="4" t="s">
        <v>21</v>
      </c>
      <c r="P116" s="4" t="s">
        <v>17</v>
      </c>
      <c r="Q116" s="4">
        <v>2</v>
      </c>
      <c r="R116" s="4">
        <v>0</v>
      </c>
      <c r="S116" s="4">
        <v>0</v>
      </c>
      <c r="T116" s="83">
        <f t="shared" si="18"/>
        <v>2</v>
      </c>
      <c r="U116" s="9">
        <v>3</v>
      </c>
      <c r="V116" s="4" t="s">
        <v>55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28" t="s">
        <v>117</v>
      </c>
      <c r="B117" s="18"/>
      <c r="C117" s="18"/>
      <c r="D117" s="20" t="s">
        <v>18</v>
      </c>
      <c r="E117" s="20" t="s">
        <v>19</v>
      </c>
      <c r="F117" s="20"/>
      <c r="G117" s="20">
        <v>0</v>
      </c>
      <c r="H117" s="20">
        <v>0</v>
      </c>
      <c r="I117" s="47">
        <f t="shared" si="17"/>
        <v>0</v>
      </c>
      <c r="J117" s="20"/>
      <c r="K117" s="1"/>
      <c r="L117" s="5" t="s">
        <v>305</v>
      </c>
      <c r="M117" s="5" t="s">
        <v>288</v>
      </c>
      <c r="N117" s="5" t="s">
        <v>307</v>
      </c>
      <c r="O117" s="4" t="s">
        <v>21</v>
      </c>
      <c r="P117" s="4" t="s">
        <v>19</v>
      </c>
      <c r="Q117" s="4">
        <v>2</v>
      </c>
      <c r="R117" s="4">
        <v>0</v>
      </c>
      <c r="S117" s="4">
        <v>0</v>
      </c>
      <c r="T117" s="83">
        <f t="shared" si="18"/>
        <v>2</v>
      </c>
      <c r="U117" s="9">
        <v>3</v>
      </c>
      <c r="V117" s="4" t="s">
        <v>56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28" t="s">
        <v>118</v>
      </c>
      <c r="B118" s="18"/>
      <c r="C118" s="18"/>
      <c r="D118" s="20" t="s">
        <v>18</v>
      </c>
      <c r="E118" s="20" t="s">
        <v>19</v>
      </c>
      <c r="F118" s="20"/>
      <c r="G118" s="20">
        <v>0</v>
      </c>
      <c r="H118" s="20">
        <v>0</v>
      </c>
      <c r="I118" s="47">
        <f t="shared" si="17"/>
        <v>0</v>
      </c>
      <c r="J118" s="20"/>
      <c r="K118" s="1"/>
      <c r="L118" s="5" t="s">
        <v>306</v>
      </c>
      <c r="M118" s="5" t="s">
        <v>233</v>
      </c>
      <c r="N118" s="136" t="s">
        <v>309</v>
      </c>
      <c r="O118" s="4" t="s">
        <v>21</v>
      </c>
      <c r="P118" s="4" t="s">
        <v>17</v>
      </c>
      <c r="Q118" s="4">
        <v>2</v>
      </c>
      <c r="R118" s="4">
        <v>0</v>
      </c>
      <c r="S118" s="4">
        <v>0</v>
      </c>
      <c r="T118" s="83">
        <f t="shared" si="18"/>
        <v>2</v>
      </c>
      <c r="U118" s="9">
        <v>3</v>
      </c>
      <c r="V118" s="4" t="s">
        <v>56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6"/>
      <c r="B119" s="1"/>
      <c r="C119" s="1"/>
      <c r="D119" s="7"/>
      <c r="E119" s="1"/>
      <c r="F119" s="7"/>
      <c r="G119" s="7"/>
      <c r="H119" s="7"/>
      <c r="I119" s="7"/>
      <c r="J119" s="7"/>
      <c r="K119" s="1"/>
      <c r="L119" s="6"/>
      <c r="M119" s="1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6"/>
      <c r="B120" s="1"/>
      <c r="C120" s="1"/>
      <c r="D120" s="7"/>
      <c r="E120" s="1"/>
      <c r="F120" s="7"/>
      <c r="G120" s="7"/>
      <c r="H120" s="7"/>
      <c r="I120" s="7"/>
      <c r="J120" s="7"/>
      <c r="K120" s="1"/>
      <c r="L120" s="6"/>
      <c r="M120" s="1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5" customHeight="1" x14ac:dyDescent="0.2">
      <c r="A121" s="6"/>
      <c r="B121" s="1"/>
      <c r="C121" s="1"/>
      <c r="D121" s="7"/>
      <c r="E121" s="1"/>
      <c r="F121" s="7"/>
      <c r="G121" s="7"/>
      <c r="H121" s="7"/>
      <c r="I121" s="7"/>
      <c r="J121" s="7"/>
      <c r="K121" s="1"/>
      <c r="L121" s="6"/>
      <c r="M121" s="1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6"/>
      <c r="B122" s="1"/>
      <c r="C122" s="1"/>
      <c r="D122" s="7"/>
      <c r="E122" s="1"/>
      <c r="F122" s="7"/>
      <c r="G122" s="7"/>
      <c r="H122" s="7"/>
      <c r="I122" s="7"/>
      <c r="J122" s="7"/>
      <c r="K122" s="1"/>
      <c r="L122" s="6"/>
      <c r="M122" s="1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6"/>
      <c r="B123" s="1"/>
      <c r="C123" s="1"/>
      <c r="D123" s="7"/>
      <c r="E123" s="1"/>
      <c r="F123" s="7"/>
      <c r="G123" s="7"/>
      <c r="H123" s="7"/>
      <c r="I123" s="7"/>
      <c r="J123" s="7"/>
      <c r="K123" s="1"/>
      <c r="L123" s="6"/>
      <c r="M123" s="1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6"/>
      <c r="B124" s="1"/>
      <c r="C124" s="1"/>
      <c r="D124" s="7"/>
      <c r="E124" s="1"/>
      <c r="F124" s="7"/>
      <c r="G124" s="7"/>
      <c r="H124" s="7"/>
      <c r="I124" s="7"/>
      <c r="J124" s="7"/>
      <c r="K124" s="1"/>
      <c r="L124" s="6"/>
      <c r="M124" s="1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6"/>
      <c r="B125" s="1"/>
      <c r="C125" s="1"/>
      <c r="D125" s="7"/>
      <c r="E125" s="1"/>
      <c r="F125" s="7"/>
      <c r="G125" s="7"/>
      <c r="H125" s="7"/>
      <c r="I125" s="7"/>
      <c r="J125" s="7"/>
      <c r="K125" s="1"/>
      <c r="L125" s="6"/>
      <c r="M125" s="1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6"/>
      <c r="B126" s="1"/>
      <c r="C126" s="1"/>
      <c r="D126" s="7"/>
      <c r="E126" s="1"/>
      <c r="F126" s="7"/>
      <c r="G126" s="7"/>
      <c r="H126" s="7"/>
      <c r="I126" s="7"/>
      <c r="J126" s="7"/>
      <c r="K126" s="1"/>
      <c r="L126" s="6"/>
      <c r="M126" s="1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6"/>
      <c r="B127" s="1"/>
      <c r="C127" s="1"/>
      <c r="D127" s="7"/>
      <c r="E127" s="1"/>
      <c r="F127" s="7"/>
      <c r="G127" s="7"/>
      <c r="H127" s="7"/>
      <c r="I127" s="7"/>
      <c r="J127" s="7"/>
      <c r="K127" s="1"/>
      <c r="L127" s="6"/>
      <c r="M127" s="1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6"/>
      <c r="B128" s="1"/>
      <c r="C128" s="1"/>
      <c r="D128" s="7"/>
      <c r="E128" s="1"/>
      <c r="F128" s="7"/>
      <c r="G128" s="7"/>
      <c r="H128" s="7"/>
      <c r="I128" s="7"/>
      <c r="J128" s="7"/>
      <c r="K128" s="1"/>
      <c r="L128" s="6"/>
      <c r="M128" s="1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6"/>
      <c r="B129" s="1"/>
      <c r="C129" s="1"/>
      <c r="D129" s="7"/>
      <c r="E129" s="1"/>
      <c r="F129" s="7"/>
      <c r="G129" s="7"/>
      <c r="H129" s="7"/>
      <c r="I129" s="7"/>
      <c r="J129" s="7"/>
      <c r="K129" s="1"/>
      <c r="L129" s="6"/>
      <c r="M129" s="1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6"/>
      <c r="B130" s="1"/>
      <c r="C130" s="1"/>
      <c r="D130" s="7"/>
      <c r="E130" s="1"/>
      <c r="F130" s="7"/>
      <c r="G130" s="7"/>
      <c r="H130" s="7"/>
      <c r="I130" s="7"/>
      <c r="J130" s="7"/>
      <c r="K130" s="1"/>
      <c r="L130" s="6"/>
      <c r="M130" s="1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6"/>
      <c r="B131" s="1"/>
      <c r="C131" s="1"/>
      <c r="D131" s="7"/>
      <c r="E131" s="1"/>
      <c r="F131" s="7"/>
      <c r="G131" s="7"/>
      <c r="H131" s="7"/>
      <c r="I131" s="7"/>
      <c r="J131" s="7"/>
      <c r="K131" s="1"/>
      <c r="L131" s="6"/>
      <c r="M131" s="1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6"/>
      <c r="B132" s="1"/>
      <c r="C132" s="1"/>
      <c r="D132" s="7"/>
      <c r="E132" s="1"/>
      <c r="F132" s="7"/>
      <c r="G132" s="7"/>
      <c r="H132" s="7"/>
      <c r="I132" s="7"/>
      <c r="J132" s="7"/>
      <c r="K132" s="1"/>
      <c r="L132" s="6"/>
      <c r="M132" s="1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5" customHeight="1" x14ac:dyDescent="0.2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5" customHeight="1" x14ac:dyDescent="0.2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5" customHeight="1" x14ac:dyDescent="0.2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5" customHeight="1" x14ac:dyDescent="0.2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5" customHeight="1" x14ac:dyDescent="0.2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5" customHeight="1" x14ac:dyDescent="0.2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5" customHeight="1" x14ac:dyDescent="0.2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5" customHeight="1" x14ac:dyDescent="0.2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5" customHeight="1" x14ac:dyDescent="0.2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5" customHeight="1" x14ac:dyDescent="0.2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5" customHeight="1" x14ac:dyDescent="0.2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5" customHeight="1" x14ac:dyDescent="0.2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5" customHeight="1" x14ac:dyDescent="0.2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5" customHeight="1" x14ac:dyDescent="0.2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5" customHeight="1" x14ac:dyDescent="0.2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5" customHeight="1" x14ac:dyDescent="0.2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5" customHeight="1" x14ac:dyDescent="0.2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5" customHeight="1" x14ac:dyDescent="0.2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5" customHeight="1" x14ac:dyDescent="0.2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5" customHeight="1" x14ac:dyDescent="0.2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5" customHeight="1" x14ac:dyDescent="0.2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5" customHeight="1" x14ac:dyDescent="0.2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5" customHeight="1" x14ac:dyDescent="0.2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5" customHeight="1" x14ac:dyDescent="0.2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5" customHeight="1" x14ac:dyDescent="0.2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5" customHeight="1" x14ac:dyDescent="0.2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5" customHeight="1" x14ac:dyDescent="0.2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5" customHeight="1" x14ac:dyDescent="0.2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5" customHeight="1" x14ac:dyDescent="0.2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5" customHeight="1" x14ac:dyDescent="0.2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5" customHeight="1" x14ac:dyDescent="0.2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5" customHeight="1" x14ac:dyDescent="0.2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5" customHeight="1" x14ac:dyDescent="0.2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5" customHeight="1" x14ac:dyDescent="0.2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5" customHeight="1" x14ac:dyDescent="0.2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5" customHeight="1" x14ac:dyDescent="0.2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5" customHeight="1" x14ac:dyDescent="0.2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5" customHeight="1" x14ac:dyDescent="0.2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5" customHeight="1" x14ac:dyDescent="0.2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5" customHeight="1" x14ac:dyDescent="0.2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5" customHeight="1" x14ac:dyDescent="0.2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5" customHeight="1" x14ac:dyDescent="0.2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5" customHeight="1" x14ac:dyDescent="0.2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95" customHeight="1" x14ac:dyDescent="0.2">
      <c r="A1000" s="6"/>
      <c r="B1000" s="1"/>
      <c r="C1000" s="1"/>
      <c r="D1000" s="7"/>
      <c r="E1000" s="1"/>
      <c r="F1000" s="7"/>
      <c r="G1000" s="7"/>
      <c r="H1000" s="7"/>
      <c r="I1000" s="7"/>
      <c r="J1000" s="7"/>
      <c r="K1000" s="1"/>
      <c r="L1000" s="6"/>
      <c r="M1000" s="1"/>
      <c r="N1000" s="1"/>
      <c r="O1000" s="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95" customHeight="1" x14ac:dyDescent="0.2">
      <c r="A1001" s="6"/>
      <c r="B1001" s="1"/>
      <c r="C1001" s="1"/>
      <c r="D1001" s="7"/>
      <c r="E1001" s="1"/>
      <c r="F1001" s="7"/>
      <c r="G1001" s="7"/>
      <c r="H1001" s="7"/>
      <c r="I1001" s="7"/>
      <c r="J1001" s="7"/>
      <c r="K1001" s="1"/>
      <c r="L1001" s="6"/>
      <c r="M1001" s="1"/>
      <c r="N1001" s="1"/>
      <c r="O1001" s="7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95" customHeight="1" x14ac:dyDescent="0.2">
      <c r="A1002" s="6"/>
      <c r="B1002" s="1"/>
      <c r="C1002" s="1"/>
      <c r="D1002" s="7"/>
      <c r="E1002" s="1"/>
      <c r="F1002" s="7"/>
      <c r="G1002" s="7"/>
      <c r="H1002" s="7"/>
      <c r="I1002" s="7"/>
      <c r="J1002" s="7"/>
      <c r="K1002" s="1"/>
      <c r="L1002" s="6"/>
      <c r="M1002" s="1"/>
      <c r="N1002" s="1"/>
      <c r="O1002" s="7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95" customHeight="1" x14ac:dyDescent="0.2">
      <c r="A1003" s="6"/>
      <c r="B1003" s="1"/>
      <c r="C1003" s="1"/>
      <c r="D1003" s="7"/>
      <c r="E1003" s="1"/>
      <c r="F1003" s="7"/>
      <c r="G1003" s="7"/>
      <c r="H1003" s="7"/>
      <c r="I1003" s="7"/>
      <c r="J1003" s="7"/>
      <c r="K1003" s="1"/>
      <c r="L1003" s="6"/>
      <c r="M1003" s="1"/>
      <c r="N1003" s="1"/>
      <c r="O1003" s="7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95" customHeight="1" x14ac:dyDescent="0.2">
      <c r="A1004" s="6"/>
      <c r="B1004" s="1"/>
      <c r="C1004" s="1"/>
      <c r="D1004" s="7"/>
      <c r="E1004" s="1"/>
      <c r="F1004" s="7"/>
      <c r="G1004" s="7"/>
      <c r="H1004" s="7"/>
      <c r="I1004" s="7"/>
      <c r="J1004" s="7"/>
      <c r="K1004" s="1"/>
      <c r="L1004" s="6"/>
      <c r="M1004" s="1"/>
      <c r="N1004" s="1"/>
      <c r="O1004" s="7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95" customHeight="1" x14ac:dyDescent="0.2">
      <c r="A1005" s="6"/>
      <c r="B1005" s="1"/>
      <c r="C1005" s="1"/>
      <c r="D1005" s="7"/>
      <c r="E1005" s="1"/>
      <c r="F1005" s="7"/>
      <c r="G1005" s="7"/>
      <c r="H1005" s="7"/>
      <c r="I1005" s="7"/>
      <c r="J1005" s="7"/>
      <c r="K1005" s="1"/>
      <c r="L1005" s="6"/>
      <c r="M1005" s="1"/>
      <c r="N1005" s="1"/>
      <c r="O1005" s="7"/>
      <c r="P1005" s="1"/>
      <c r="Q1005" s="1"/>
      <c r="R1005" s="1"/>
      <c r="S1005" s="1"/>
      <c r="T1005" s="1"/>
      <c r="U1005" s="1"/>
      <c r="V1005" s="1"/>
      <c r="AE1005" s="1"/>
      <c r="AF1005" s="1"/>
      <c r="AG1005" s="1"/>
    </row>
  </sheetData>
  <sheetProtection selectLockedCells="1" autoFilter="0" pivotTables="0"/>
  <mergeCells count="37">
    <mergeCell ref="A112:J112"/>
    <mergeCell ref="L112:V112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4:U24"/>
    <mergeCell ref="A25:J25"/>
    <mergeCell ref="L25:U25"/>
    <mergeCell ref="A41:U41"/>
    <mergeCell ref="A2:A4"/>
    <mergeCell ref="B2:U2"/>
    <mergeCell ref="B4:U4"/>
    <mergeCell ref="A5:U5"/>
    <mergeCell ref="B3:U3"/>
    <mergeCell ref="A42:J42"/>
    <mergeCell ref="L42:U42"/>
    <mergeCell ref="A56:U56"/>
    <mergeCell ref="A57:J57"/>
    <mergeCell ref="L57:U57"/>
    <mergeCell ref="A92:J92"/>
    <mergeCell ref="L92:U92"/>
    <mergeCell ref="A100:J100"/>
    <mergeCell ref="L100:U100"/>
    <mergeCell ref="W76:AD76"/>
    <mergeCell ref="A78:J78"/>
    <mergeCell ref="L78:U78"/>
    <mergeCell ref="A85:J85"/>
    <mergeCell ref="L85:U85"/>
    <mergeCell ref="A76:U76"/>
  </mergeCells>
  <conditionalFormatting sqref="W13:AC15">
    <cfRule type="expression" dxfId="193" priority="298">
      <formula>$X$13:$X$15="ÜS"</formula>
    </cfRule>
    <cfRule type="expression" dxfId="192" priority="299">
      <formula>$X$13:$X$15="S"</formula>
    </cfRule>
  </conditionalFormatting>
  <conditionalFormatting sqref="A11:J11 B12:J12 A49:J51 A64:J67 E80:J84 D86:J91 B91 A99:D99 E94:J99 A106:D108 E102:J108 A114:J118 A19 A13:J18 A33:J36">
    <cfRule type="expression" dxfId="191" priority="295">
      <formula>$D11="ÜS"</formula>
    </cfRule>
    <cfRule type="expression" dxfId="190" priority="296">
      <formula>$D11="S"</formula>
    </cfRule>
    <cfRule type="expression" dxfId="189" priority="297">
      <formula>$D11="OZ"</formula>
    </cfRule>
  </conditionalFormatting>
  <conditionalFormatting sqref="D27:J27 D28:E32 G28:I32">
    <cfRule type="expression" dxfId="188" priority="289">
      <formula>$D27="ÜS"</formula>
    </cfRule>
    <cfRule type="expression" dxfId="187" priority="290">
      <formula>$D27="S"</formula>
    </cfRule>
    <cfRule type="expression" dxfId="186" priority="291">
      <formula>$D27="OZ"</formula>
    </cfRule>
  </conditionalFormatting>
  <conditionalFormatting sqref="D44:E48 G44:J48">
    <cfRule type="expression" dxfId="185" priority="286">
      <formula>$D44="ÜS"</formula>
    </cfRule>
    <cfRule type="expression" dxfId="184" priority="287">
      <formula>$D44="S"</formula>
    </cfRule>
    <cfRule type="expression" dxfId="183" priority="288">
      <formula>$D44="OZ"</formula>
    </cfRule>
  </conditionalFormatting>
  <conditionalFormatting sqref="D59:E63 G59:I63 A63:H65">
    <cfRule type="expression" dxfId="182" priority="283">
      <formula>$D59="ÜS"</formula>
    </cfRule>
    <cfRule type="expression" dxfId="181" priority="284">
      <formula>$D59="S"</formula>
    </cfRule>
    <cfRule type="expression" dxfId="180" priority="285">
      <formula>$D59="OZ"</formula>
    </cfRule>
  </conditionalFormatting>
  <conditionalFormatting sqref="B79:B84 D79:J79 D80:D84">
    <cfRule type="expression" dxfId="179" priority="268">
      <formula>$D79="ÜS"</formula>
    </cfRule>
    <cfRule type="expression" dxfId="178" priority="269">
      <formula>$D79="S"</formula>
    </cfRule>
    <cfRule type="expression" dxfId="177" priority="270">
      <formula>$D79="OZ"</formula>
    </cfRule>
  </conditionalFormatting>
  <conditionalFormatting sqref="D93:J93 D94:D98">
    <cfRule type="expression" dxfId="176" priority="262">
      <formula>$D93="ÜS"</formula>
    </cfRule>
    <cfRule type="expression" dxfId="175" priority="263">
      <formula>$D93="S"</formula>
    </cfRule>
    <cfRule type="expression" dxfId="174" priority="264">
      <formula>$D93="OZ"</formula>
    </cfRule>
  </conditionalFormatting>
  <conditionalFormatting sqref="D101:J101 D102:D105">
    <cfRule type="expression" dxfId="173" priority="259">
      <formula>$D101="ÜS"</formula>
    </cfRule>
    <cfRule type="expression" dxfId="172" priority="260">
      <formula>$D101="S"</formula>
    </cfRule>
    <cfRule type="expression" dxfId="171" priority="261">
      <formula>$D101="OZ"</formula>
    </cfRule>
  </conditionalFormatting>
  <conditionalFormatting sqref="L11:U11 O12:U12 L79:N80 L19:U19 L33:U36 L49:U51 L64:U67 T82:U84 O86:U91 L99:O99 P94:U99 L106:L108 L17:S19 R17:U18 L13:U16">
    <cfRule type="expression" dxfId="170" priority="244">
      <formula>$O11="ÜS"</formula>
    </cfRule>
    <cfRule type="expression" dxfId="169" priority="245">
      <formula>$O11="S"</formula>
    </cfRule>
    <cfRule type="expression" dxfId="168" priority="246">
      <formula>$O11="OZ"</formula>
    </cfRule>
  </conditionalFormatting>
  <conditionalFormatting sqref="O27:U27 O28:P32 R28:T32">
    <cfRule type="expression" dxfId="167" priority="241">
      <formula>$O27="ÜS"</formula>
    </cfRule>
    <cfRule type="expression" dxfId="166" priority="242">
      <formula>$O27="S"</formula>
    </cfRule>
    <cfRule type="expression" dxfId="165" priority="243">
      <formula>$O27="OZ"</formula>
    </cfRule>
  </conditionalFormatting>
  <conditionalFormatting sqref="O44:P48 R44:T48">
    <cfRule type="expression" dxfId="164" priority="238">
      <formula>$O44="ÜS"</formula>
    </cfRule>
    <cfRule type="expression" dxfId="163" priority="239">
      <formula>$O44="S"</formula>
    </cfRule>
    <cfRule type="expression" dxfId="162" priority="240">
      <formula>$O44="OZ"</formula>
    </cfRule>
  </conditionalFormatting>
  <conditionalFormatting sqref="O59:P63 R59:T63">
    <cfRule type="expression" dxfId="161" priority="235">
      <formula>$O59="ÜS"</formula>
    </cfRule>
    <cfRule type="expression" dxfId="160" priority="236">
      <formula>$O59="S"</formula>
    </cfRule>
    <cfRule type="expression" dxfId="159" priority="237">
      <formula>$O59="OZ"</formula>
    </cfRule>
  </conditionalFormatting>
  <conditionalFormatting sqref="O79:U81">
    <cfRule type="expression" dxfId="158" priority="232">
      <formula>$O79="ÜS"</formula>
    </cfRule>
    <cfRule type="expression" dxfId="157" priority="233">
      <formula>$O79="S"</formula>
    </cfRule>
    <cfRule type="expression" dxfId="156" priority="234">
      <formula>$O79="OZ"</formula>
    </cfRule>
  </conditionalFormatting>
  <conditionalFormatting sqref="O93:U93 O94:O98">
    <cfRule type="expression" dxfId="155" priority="223">
      <formula>$O93="ÜS"</formula>
    </cfRule>
    <cfRule type="expression" dxfId="154" priority="224">
      <formula>$O93="S"</formula>
    </cfRule>
    <cfRule type="expression" dxfId="153" priority="225">
      <formula>$O93="OZ"</formula>
    </cfRule>
  </conditionalFormatting>
  <conditionalFormatting sqref="O101:U101 M106:N107 O102 Q102:U102 P102:P107 M108">
    <cfRule type="expression" dxfId="152" priority="220">
      <formula>$O101="ÜS"</formula>
    </cfRule>
    <cfRule type="expression" dxfId="151" priority="221">
      <formula>$O101="S"</formula>
    </cfRule>
    <cfRule type="expression" dxfId="150" priority="222">
      <formula>$O101="OZ"</formula>
    </cfRule>
  </conditionalFormatting>
  <conditionalFormatting sqref="O103 Q103:U103">
    <cfRule type="expression" dxfId="149" priority="214">
      <formula>$D103="ÜS"</formula>
    </cfRule>
    <cfRule type="expression" dxfId="148" priority="215">
      <formula>$D103="S"</formula>
    </cfRule>
    <cfRule type="expression" dxfId="147" priority="216">
      <formula>$D103="OZ"</formula>
    </cfRule>
  </conditionalFormatting>
  <conditionalFormatting sqref="O104:O107 Q104:U107 T108">
    <cfRule type="expression" dxfId="146" priority="211">
      <formula>$D104="ÜS"</formula>
    </cfRule>
    <cfRule type="expression" dxfId="145" priority="212">
      <formula>$D104="S"</formula>
    </cfRule>
    <cfRule type="expression" dxfId="144" priority="213">
      <formula>$D104="OZ"</formula>
    </cfRule>
  </conditionalFormatting>
  <conditionalFormatting sqref="N12">
    <cfRule type="expression" dxfId="143" priority="202">
      <formula>$D12="ÜS"</formula>
    </cfRule>
    <cfRule type="expression" dxfId="142" priority="203">
      <formula>$D12="S"</formula>
    </cfRule>
    <cfRule type="expression" dxfId="141" priority="204">
      <formula>$D12="OZ"</formula>
    </cfRule>
  </conditionalFormatting>
  <conditionalFormatting sqref="M12">
    <cfRule type="expression" dxfId="140" priority="199">
      <formula>$D12="ÜS"</formula>
    </cfRule>
    <cfRule type="expression" dxfId="139" priority="200">
      <formula>$D12="S"</formula>
    </cfRule>
    <cfRule type="expression" dxfId="138" priority="201">
      <formula>$D12="OZ"</formula>
    </cfRule>
  </conditionalFormatting>
  <conditionalFormatting sqref="B27">
    <cfRule type="expression" dxfId="137" priority="196">
      <formula>$O27="ÜS"</formula>
    </cfRule>
    <cfRule type="expression" dxfId="136" priority="197">
      <formula>$O27="S"</formula>
    </cfRule>
    <cfRule type="expression" dxfId="135" priority="198">
      <formula>$O27="OZ"</formula>
    </cfRule>
  </conditionalFormatting>
  <conditionalFormatting sqref="M27">
    <cfRule type="expression" dxfId="134" priority="193">
      <formula>$O27="ÜS"</formula>
    </cfRule>
    <cfRule type="expression" dxfId="133" priority="194">
      <formula>$O27="S"</formula>
    </cfRule>
    <cfRule type="expression" dxfId="132" priority="195">
      <formula>$O27="OZ"</formula>
    </cfRule>
  </conditionalFormatting>
  <conditionalFormatting sqref="C27">
    <cfRule type="expression" dxfId="131" priority="190">
      <formula>$O27="ÜS"</formula>
    </cfRule>
    <cfRule type="expression" dxfId="130" priority="191">
      <formula>$O27="S"</formula>
    </cfRule>
    <cfRule type="expression" dxfId="129" priority="192">
      <formula>$O27="OZ"</formula>
    </cfRule>
  </conditionalFormatting>
  <conditionalFormatting sqref="N27">
    <cfRule type="expression" dxfId="128" priority="187">
      <formula>$O27="ÜS"</formula>
    </cfRule>
    <cfRule type="expression" dxfId="127" priority="188">
      <formula>$O27="S"</formula>
    </cfRule>
    <cfRule type="expression" dxfId="126" priority="189">
      <formula>$O27="OZ"</formula>
    </cfRule>
  </conditionalFormatting>
  <conditionalFormatting sqref="A27">
    <cfRule type="expression" dxfId="125" priority="184">
      <formula>$D27="ÜS"</formula>
    </cfRule>
    <cfRule type="expression" dxfId="124" priority="185">
      <formula>$D27="S"</formula>
    </cfRule>
    <cfRule type="expression" dxfId="123" priority="186">
      <formula>$D27="OZ"</formula>
    </cfRule>
  </conditionalFormatting>
  <conditionalFormatting sqref="A101:C105">
    <cfRule type="expression" dxfId="122" priority="34">
      <formula>$D101="ÜS"</formula>
    </cfRule>
    <cfRule type="expression" dxfId="121" priority="35">
      <formula>$D101="S"</formula>
    </cfRule>
    <cfRule type="expression" dxfId="120" priority="36">
      <formula>$D101="OZ"</formula>
    </cfRule>
  </conditionalFormatting>
  <conditionalFormatting sqref="L12">
    <cfRule type="expression" dxfId="119" priority="181">
      <formula>$O12="ÜS"</formula>
    </cfRule>
    <cfRule type="expression" dxfId="118" priority="182">
      <formula>$O12="S"</formula>
    </cfRule>
    <cfRule type="expression" dxfId="117" priority="183">
      <formula>$O12="OZ"</formula>
    </cfRule>
  </conditionalFormatting>
  <conditionalFormatting sqref="A12">
    <cfRule type="expression" dxfId="116" priority="178">
      <formula>$O12="ÜS"</formula>
    </cfRule>
    <cfRule type="expression" dxfId="115" priority="179">
      <formula>$O12="S"</formula>
    </cfRule>
    <cfRule type="expression" dxfId="114" priority="180">
      <formula>$O12="OZ"</formula>
    </cfRule>
  </conditionalFormatting>
  <conditionalFormatting sqref="L27">
    <cfRule type="expression" dxfId="113" priority="175">
      <formula>$D27="ÜS"</formula>
    </cfRule>
    <cfRule type="expression" dxfId="112" priority="176">
      <formula>$D27="S"</formula>
    </cfRule>
    <cfRule type="expression" dxfId="111" priority="177">
      <formula>$D27="OZ"</formula>
    </cfRule>
  </conditionalFormatting>
  <conditionalFormatting sqref="B28:C32">
    <cfRule type="expression" dxfId="110" priority="154">
      <formula>$D28="ÜS"</formula>
    </cfRule>
    <cfRule type="expression" dxfId="109" priority="155">
      <formula>$D28="S"</formula>
    </cfRule>
    <cfRule type="expression" dxfId="108" priority="156">
      <formula>$D28="OZ"</formula>
    </cfRule>
  </conditionalFormatting>
  <conditionalFormatting sqref="A28:A32">
    <cfRule type="expression" dxfId="107" priority="151">
      <formula>$D28="ÜS"</formula>
    </cfRule>
    <cfRule type="expression" dxfId="106" priority="152">
      <formula>$D28="S"</formula>
    </cfRule>
    <cfRule type="expression" dxfId="105" priority="153">
      <formula>$D28="OZ"</formula>
    </cfRule>
  </conditionalFormatting>
  <conditionalFormatting sqref="Q17:Q18">
    <cfRule type="expression" dxfId="104" priority="148">
      <formula>$O17="ÜS"</formula>
    </cfRule>
    <cfRule type="expression" dxfId="103" priority="149">
      <formula>$O17="S"</formula>
    </cfRule>
    <cfRule type="expression" dxfId="102" priority="150">
      <formula>$O17="OZ"</formula>
    </cfRule>
  </conditionalFormatting>
  <conditionalFormatting sqref="F28:F32">
    <cfRule type="expression" dxfId="101" priority="142">
      <formula>$D28="ÜS"</formula>
    </cfRule>
    <cfRule type="expression" dxfId="100" priority="143">
      <formula>$D28="S"</formula>
    </cfRule>
    <cfRule type="expression" dxfId="99" priority="144">
      <formula>$D28="OZ"</formula>
    </cfRule>
  </conditionalFormatting>
  <conditionalFormatting sqref="J28:J32">
    <cfRule type="expression" dxfId="98" priority="139">
      <formula>$D28="ÜS"</formula>
    </cfRule>
    <cfRule type="expression" dxfId="97" priority="140">
      <formula>$D28="S"</formula>
    </cfRule>
    <cfRule type="expression" dxfId="96" priority="141">
      <formula>$D28="OZ"</formula>
    </cfRule>
  </conditionalFormatting>
  <conditionalFormatting sqref="L28:N32">
    <cfRule type="expression" dxfId="95" priority="136">
      <formula>$O28="ÜS"</formula>
    </cfRule>
    <cfRule type="expression" dxfId="94" priority="137">
      <formula>$O28="S"</formula>
    </cfRule>
    <cfRule type="expression" dxfId="93" priority="138">
      <formula>$O28="OZ"</formula>
    </cfRule>
  </conditionalFormatting>
  <conditionalFormatting sqref="Q28:Q32">
    <cfRule type="expression" dxfId="92" priority="133">
      <formula>$O28="ÜS"</formula>
    </cfRule>
    <cfRule type="expression" dxfId="91" priority="134">
      <formula>$O28="S"</formula>
    </cfRule>
    <cfRule type="expression" dxfId="90" priority="135">
      <formula>$O28="OZ"</formula>
    </cfRule>
  </conditionalFormatting>
  <conditionalFormatting sqref="U28:U32">
    <cfRule type="expression" dxfId="89" priority="130">
      <formula>$O28="ÜS"</formula>
    </cfRule>
    <cfRule type="expression" dxfId="88" priority="131">
      <formula>$O28="S"</formula>
    </cfRule>
    <cfRule type="expression" dxfId="87" priority="132">
      <formula>$O28="OZ"</formula>
    </cfRule>
  </conditionalFormatting>
  <conditionalFormatting sqref="A44:C48">
    <cfRule type="expression" dxfId="86" priority="127">
      <formula>$D44="ÜS"</formula>
    </cfRule>
    <cfRule type="expression" dxfId="85" priority="128">
      <formula>$D44="S"</formula>
    </cfRule>
    <cfRule type="expression" dxfId="84" priority="129">
      <formula>$D44="OZ"</formula>
    </cfRule>
  </conditionalFormatting>
  <conditionalFormatting sqref="F44:F48">
    <cfRule type="expression" dxfId="83" priority="124">
      <formula>$D44="ÜS"</formula>
    </cfRule>
    <cfRule type="expression" dxfId="82" priority="125">
      <formula>$D44="S"</formula>
    </cfRule>
    <cfRule type="expression" dxfId="81" priority="126">
      <formula>$D44="OZ"</formula>
    </cfRule>
  </conditionalFormatting>
  <conditionalFormatting sqref="L44:N48">
    <cfRule type="expression" dxfId="80" priority="121">
      <formula>$O44="ÜS"</formula>
    </cfRule>
    <cfRule type="expression" dxfId="79" priority="122">
      <formula>$O44="S"</formula>
    </cfRule>
    <cfRule type="expression" dxfId="78" priority="123">
      <formula>$O44="OZ"</formula>
    </cfRule>
  </conditionalFormatting>
  <conditionalFormatting sqref="Q44:Q48">
    <cfRule type="expression" dxfId="77" priority="118">
      <formula>$O44="ÜS"</formula>
    </cfRule>
    <cfRule type="expression" dxfId="76" priority="119">
      <formula>$O44="S"</formula>
    </cfRule>
    <cfRule type="expression" dxfId="75" priority="120">
      <formula>$O44="OZ"</formula>
    </cfRule>
  </conditionalFormatting>
  <conditionalFormatting sqref="U44:U48">
    <cfRule type="expression" dxfId="74" priority="115">
      <formula>$O44="ÜS"</formula>
    </cfRule>
    <cfRule type="expression" dxfId="73" priority="116">
      <formula>$O44="S"</formula>
    </cfRule>
    <cfRule type="expression" dxfId="72" priority="117">
      <formula>$O44="OZ"</formula>
    </cfRule>
  </conditionalFormatting>
  <conditionalFormatting sqref="A63:C63">
    <cfRule type="expression" dxfId="71" priority="112">
      <formula>$D63="ÜS"</formula>
    </cfRule>
    <cfRule type="expression" dxfId="70" priority="113">
      <formula>$D63="S"</formula>
    </cfRule>
    <cfRule type="expression" dxfId="69" priority="114">
      <formula>$D63="OZ"</formula>
    </cfRule>
  </conditionalFormatting>
  <conditionalFormatting sqref="F63">
    <cfRule type="expression" dxfId="68" priority="100">
      <formula>$D63="ÜS"</formula>
    </cfRule>
    <cfRule type="expression" dxfId="67" priority="101">
      <formula>$D63="S"</formula>
    </cfRule>
    <cfRule type="expression" dxfId="66" priority="102">
      <formula>$D63="OZ"</formula>
    </cfRule>
  </conditionalFormatting>
  <conditionalFormatting sqref="J63">
    <cfRule type="expression" dxfId="65" priority="97">
      <formula>$D63="ÜS"</formula>
    </cfRule>
    <cfRule type="expression" dxfId="64" priority="98">
      <formula>$D63="S"</formula>
    </cfRule>
    <cfRule type="expression" dxfId="63" priority="99">
      <formula>$D63="OZ"</formula>
    </cfRule>
  </conditionalFormatting>
  <conditionalFormatting sqref="A59:C62">
    <cfRule type="expression" dxfId="62" priority="82">
      <formula>$D59="ÜS"</formula>
    </cfRule>
    <cfRule type="expression" dxfId="61" priority="83">
      <formula>$D59="S"</formula>
    </cfRule>
    <cfRule type="expression" dxfId="60" priority="84">
      <formula>$D59="OZ"</formula>
    </cfRule>
  </conditionalFormatting>
  <conditionalFormatting sqref="F59:F62">
    <cfRule type="expression" dxfId="59" priority="79">
      <formula>$D59="ÜS"</formula>
    </cfRule>
    <cfRule type="expression" dxfId="58" priority="80">
      <formula>$D59="S"</formula>
    </cfRule>
    <cfRule type="expression" dxfId="57" priority="81">
      <formula>$D59="OZ"</formula>
    </cfRule>
  </conditionalFormatting>
  <conditionalFormatting sqref="J59:J62">
    <cfRule type="expression" dxfId="56" priority="76">
      <formula>$D59="ÜS"</formula>
    </cfRule>
    <cfRule type="expression" dxfId="55" priority="77">
      <formula>$D59="S"</formula>
    </cfRule>
    <cfRule type="expression" dxfId="54" priority="78">
      <formula>$D59="OZ"</formula>
    </cfRule>
  </conditionalFormatting>
  <conditionalFormatting sqref="L59:N63">
    <cfRule type="expression" dxfId="53" priority="73">
      <formula>$O59="ÜS"</formula>
    </cfRule>
    <cfRule type="expression" dxfId="52" priority="74">
      <formula>$O59="S"</formula>
    </cfRule>
    <cfRule type="expression" dxfId="51" priority="75">
      <formula>$O59="OZ"</formula>
    </cfRule>
  </conditionalFormatting>
  <conditionalFormatting sqref="Q59:Q63">
    <cfRule type="expression" dxfId="50" priority="70">
      <formula>$O59="ÜS"</formula>
    </cfRule>
    <cfRule type="expression" dxfId="49" priority="71">
      <formula>$O59="S"</formula>
    </cfRule>
    <cfRule type="expression" dxfId="48" priority="72">
      <formula>$O59="OZ"</formula>
    </cfRule>
  </conditionalFormatting>
  <conditionalFormatting sqref="U59:U63">
    <cfRule type="expression" dxfId="47" priority="67">
      <formula>$O59="ÜS"</formula>
    </cfRule>
    <cfRule type="expression" dxfId="46" priority="68">
      <formula>$O59="S"</formula>
    </cfRule>
    <cfRule type="expression" dxfId="45" priority="69">
      <formula>$O59="OZ"</formula>
    </cfRule>
  </conditionalFormatting>
  <conditionalFormatting sqref="A79:A81">
    <cfRule type="expression" dxfId="44" priority="64">
      <formula>$D79="ÜS"</formula>
    </cfRule>
    <cfRule type="expression" dxfId="43" priority="65">
      <formula>$D79="S"</formula>
    </cfRule>
    <cfRule type="expression" dxfId="42" priority="66">
      <formula>$D79="OZ"</formula>
    </cfRule>
  </conditionalFormatting>
  <conditionalFormatting sqref="A82:A84">
    <cfRule type="expression" dxfId="41" priority="61">
      <formula>$D82="ÜS"</formula>
    </cfRule>
    <cfRule type="expression" dxfId="40" priority="62">
      <formula>$D82="S"</formula>
    </cfRule>
    <cfRule type="expression" dxfId="39" priority="63">
      <formula>$D82="OZ"</formula>
    </cfRule>
  </conditionalFormatting>
  <conditionalFormatting sqref="C79:C84">
    <cfRule type="expression" dxfId="38" priority="58">
      <formula>$D79="ÜS"</formula>
    </cfRule>
    <cfRule type="expression" dxfId="37" priority="59">
      <formula>$D79="S"</formula>
    </cfRule>
    <cfRule type="expression" dxfId="36" priority="60">
      <formula>$D79="OZ"</formula>
    </cfRule>
  </conditionalFormatting>
  <conditionalFormatting sqref="A86:C91">
    <cfRule type="expression" dxfId="35" priority="49">
      <formula>$D86="ÜS"</formula>
    </cfRule>
    <cfRule type="expression" dxfId="34" priority="50">
      <formula>$D86="S"</formula>
    </cfRule>
    <cfRule type="expression" dxfId="33" priority="51">
      <formula>$D86="OZ"</formula>
    </cfRule>
  </conditionalFormatting>
  <conditionalFormatting sqref="L86:N91">
    <cfRule type="expression" dxfId="32" priority="46">
      <formula>$O86="ÜS"</formula>
    </cfRule>
    <cfRule type="expression" dxfId="31" priority="47">
      <formula>$O86="S"</formula>
    </cfRule>
    <cfRule type="expression" dxfId="30" priority="48">
      <formula>$O86="OZ"</formula>
    </cfRule>
  </conditionalFormatting>
  <conditionalFormatting sqref="A93:C98">
    <cfRule type="expression" dxfId="29" priority="43">
      <formula>$D93="ÜS"</formula>
    </cfRule>
    <cfRule type="expression" dxfId="28" priority="44">
      <formula>$D93="S"</formula>
    </cfRule>
    <cfRule type="expression" dxfId="27" priority="45">
      <formula>$D93="OZ"</formula>
    </cfRule>
  </conditionalFormatting>
  <conditionalFormatting sqref="L93:N98">
    <cfRule type="expression" dxfId="26" priority="40">
      <formula>$O93="ÜS"</formula>
    </cfRule>
    <cfRule type="expression" dxfId="25" priority="41">
      <formula>$O93="S"</formula>
    </cfRule>
    <cfRule type="expression" dxfId="24" priority="42">
      <formula>$O93="OZ"</formula>
    </cfRule>
  </conditionalFormatting>
  <conditionalFormatting sqref="L101:N105">
    <cfRule type="expression" dxfId="23" priority="37">
      <formula>$O101="ÜS"</formula>
    </cfRule>
    <cfRule type="expression" dxfId="22" priority="38">
      <formula>$O101="S"</formula>
    </cfRule>
    <cfRule type="expression" dxfId="21" priority="39">
      <formula>$O101="OZ"</formula>
    </cfRule>
  </conditionalFormatting>
  <conditionalFormatting sqref="L81:N81 L82:M84">
    <cfRule type="expression" dxfId="20" priority="303">
      <formula>$O81="ÜS"</formula>
    </cfRule>
    <cfRule type="expression" dxfId="19" priority="304">
      <formula>$O81="S"</formula>
    </cfRule>
    <cfRule type="expression" dxfId="18" priority="305">
      <formula>$O81="OZ"</formula>
    </cfRule>
  </conditionalFormatting>
  <conditionalFormatting sqref="N82:S84">
    <cfRule type="expression" dxfId="17" priority="19">
      <formula>$O82="ÜS"</formula>
    </cfRule>
    <cfRule type="expression" dxfId="16" priority="20">
      <formula>$O82="S"</formula>
    </cfRule>
    <cfRule type="expression" dxfId="15" priority="21">
      <formula>$O82="OZ"</formula>
    </cfRule>
  </conditionalFormatting>
  <conditionalFormatting sqref="N108:S108">
    <cfRule type="expression" dxfId="14" priority="16">
      <formula>$O108="ÜS"</formula>
    </cfRule>
    <cfRule type="expression" dxfId="13" priority="17">
      <formula>$O108="S"</formula>
    </cfRule>
    <cfRule type="expression" dxfId="12" priority="18">
      <formula>$O108="OZ"</formula>
    </cfRule>
  </conditionalFormatting>
  <conditionalFormatting sqref="U108">
    <cfRule type="expression" dxfId="11" priority="13">
      <formula>$O108="ÜS"</formula>
    </cfRule>
    <cfRule type="expression" dxfId="10" priority="14">
      <formula>$O108="S"</formula>
    </cfRule>
    <cfRule type="expression" dxfId="9" priority="15">
      <formula>$O108="OZ"</formula>
    </cfRule>
  </conditionalFormatting>
  <conditionalFormatting sqref="N114">
    <cfRule type="expression" dxfId="8" priority="10">
      <formula>$O114="ÜS"</formula>
    </cfRule>
    <cfRule type="expression" dxfId="7" priority="11">
      <formula>$O114="S"</formula>
    </cfRule>
    <cfRule type="expression" dxfId="6" priority="12">
      <formula>$O114="OZ"</formula>
    </cfRule>
  </conditionalFormatting>
  <conditionalFormatting sqref="N116">
    <cfRule type="expression" dxfId="5" priority="4">
      <formula>$O116="ÜS"</formula>
    </cfRule>
    <cfRule type="expression" dxfId="4" priority="5">
      <formula>$O116="S"</formula>
    </cfRule>
    <cfRule type="expression" dxfId="3" priority="6">
      <formula>$O116="OZ"</formula>
    </cfRule>
  </conditionalFormatting>
  <conditionalFormatting sqref="N118">
    <cfRule type="expression" dxfId="2" priority="1">
      <formula>$O118="ÜS"</formula>
    </cfRule>
    <cfRule type="expression" dxfId="1" priority="2">
      <formula>$O118="S"</formula>
    </cfRule>
    <cfRule type="expression" dxfId="0" priority="3">
      <formula>$O118="OZ"</formula>
    </cfRule>
  </conditionalFormatting>
  <pageMargins left="0.39370078740157483" right="0.23622047244094491" top="0.31" bottom="0.56000000000000005" header="0" footer="0"/>
  <pageSetup paperSize="9" scale="64" orientation="portrait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silmeyin!'!$D$2:$D$6</xm:f>
          </x14:formula1>
          <xm:sqref>V114:V118</xm:sqref>
        </x14:dataValidation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P27:P36 E27:E36 E44:E51 E59:E67 P59:P67 P44:P51 E121 E79:E84 P79:P84 E86:E91 P86:P91 E93:E99 P93:P99 E101:E108 P101:P108 E114:E118 P114:P118 P11:P19 E11:E18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D27:D36 O44:O51 D44:D51 D59:D67 O59:O67 O27:O36 O11:O19 D11:D18</xm:sqref>
        </x14:dataValidation>
        <x14:dataValidation type="list" allowBlank="1" showInputMessage="1" showErrorMessage="1" xr:uid="{00000000-0002-0000-0000-000004000000}">
          <x14:formula1>
            <xm:f>'Lütfen bu sayfayı silmeyin!'!$A$2:$A$5</xm:f>
          </x14:formula1>
          <xm:sqref>D79:D84 O79:O84 D86:D91 O86:O91 D93:D99 O93:O99 D101:D108 O101:O108 O114:O118 D114:D118</xm:sqref>
        </x14:dataValidation>
        <x14:dataValidation type="list" allowBlank="1" showInputMessage="1" showErrorMessage="1" xr:uid="{00000000-0002-0000-0000-000005000000}">
          <x14:formula1>
            <xm:f>'Lütfen bu sayfayı silmeyin!'!$A$2:$A$10</xm:f>
          </x14:formula1>
          <xm:sqref>W78:W93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G4" sqref="G4"/>
    </sheetView>
  </sheetViews>
  <sheetFormatPr defaultColWidth="9" defaultRowHeight="14.25" x14ac:dyDescent="0.2"/>
  <cols>
    <col min="1" max="2" width="9" style="51"/>
    <col min="3" max="3" width="38.875" style="51" customWidth="1"/>
    <col min="4" max="4" width="20.5" style="51" customWidth="1"/>
    <col min="5" max="5" width="9" style="51"/>
    <col min="6" max="6" width="21.125" style="51" customWidth="1"/>
    <col min="7" max="16384" width="9" style="51"/>
  </cols>
  <sheetData>
    <row r="1" spans="1:12" ht="15" x14ac:dyDescent="0.25">
      <c r="A1" s="53" t="s">
        <v>15</v>
      </c>
      <c r="B1" s="53" t="s">
        <v>9</v>
      </c>
      <c r="C1" s="53" t="s">
        <v>78</v>
      </c>
      <c r="D1" s="54" t="s">
        <v>54</v>
      </c>
      <c r="E1" s="55"/>
      <c r="F1" s="200" t="s">
        <v>104</v>
      </c>
      <c r="G1" s="200"/>
    </row>
    <row r="2" spans="1:12" x14ac:dyDescent="0.2">
      <c r="A2" s="56" t="s">
        <v>20</v>
      </c>
      <c r="B2" s="57" t="s">
        <v>17</v>
      </c>
      <c r="C2" s="58" t="s">
        <v>58</v>
      </c>
      <c r="D2" s="59" t="s">
        <v>79</v>
      </c>
      <c r="E2" s="55"/>
      <c r="F2" s="60" t="s">
        <v>107</v>
      </c>
      <c r="G2" s="61"/>
    </row>
    <row r="3" spans="1:12" x14ac:dyDescent="0.2">
      <c r="A3" s="62" t="s">
        <v>16</v>
      </c>
      <c r="B3" s="63" t="s">
        <v>19</v>
      </c>
      <c r="C3" s="64" t="s">
        <v>59</v>
      </c>
      <c r="D3" s="65" t="s">
        <v>56</v>
      </c>
      <c r="E3" s="55"/>
      <c r="F3" s="60" t="s">
        <v>105</v>
      </c>
      <c r="G3" s="66"/>
    </row>
    <row r="4" spans="1:12" x14ac:dyDescent="0.2">
      <c r="A4" s="62" t="s">
        <v>18</v>
      </c>
      <c r="B4" s="67"/>
      <c r="C4" s="64" t="s">
        <v>60</v>
      </c>
      <c r="D4" s="65" t="s">
        <v>80</v>
      </c>
      <c r="E4" s="55"/>
      <c r="F4" s="60" t="s">
        <v>106</v>
      </c>
      <c r="G4" s="68"/>
    </row>
    <row r="5" spans="1:12" x14ac:dyDescent="0.2">
      <c r="A5" s="69" t="s">
        <v>21</v>
      </c>
      <c r="B5" s="67"/>
      <c r="C5" s="64" t="s">
        <v>61</v>
      </c>
      <c r="D5" s="70" t="s">
        <v>81</v>
      </c>
      <c r="E5" s="55"/>
      <c r="F5" s="60" t="s">
        <v>108</v>
      </c>
      <c r="G5" s="71"/>
    </row>
    <row r="6" spans="1:12" x14ac:dyDescent="0.2">
      <c r="A6" s="24"/>
      <c r="B6" s="30"/>
      <c r="C6" s="64" t="s">
        <v>62</v>
      </c>
      <c r="D6" s="55"/>
      <c r="E6" s="55"/>
      <c r="F6" s="55"/>
      <c r="G6" s="55"/>
    </row>
    <row r="7" spans="1:12" x14ac:dyDescent="0.2">
      <c r="A7" s="24"/>
      <c r="B7" s="30"/>
      <c r="C7" s="64" t="s">
        <v>63</v>
      </c>
      <c r="D7" s="55"/>
      <c r="E7" s="55"/>
      <c r="F7" s="55"/>
      <c r="G7" s="55"/>
    </row>
    <row r="8" spans="1:12" x14ac:dyDescent="0.2">
      <c r="A8" s="24"/>
      <c r="B8" s="30"/>
      <c r="C8" s="64" t="s">
        <v>64</v>
      </c>
      <c r="D8" s="55"/>
      <c r="E8" s="55"/>
      <c r="F8" s="55"/>
      <c r="G8" s="55"/>
    </row>
    <row r="9" spans="1:12" x14ac:dyDescent="0.2">
      <c r="A9" s="24"/>
      <c r="B9" s="30"/>
      <c r="C9" s="64" t="s">
        <v>65</v>
      </c>
      <c r="D9" s="55"/>
      <c r="E9" s="55"/>
      <c r="F9" s="55"/>
      <c r="G9" s="55"/>
    </row>
    <row r="10" spans="1:12" x14ac:dyDescent="0.2">
      <c r="A10" s="24"/>
      <c r="B10" s="30"/>
      <c r="C10" s="64" t="s">
        <v>66</v>
      </c>
      <c r="D10" s="55"/>
      <c r="E10" s="55"/>
      <c r="F10" s="55"/>
      <c r="G10" s="55"/>
      <c r="J10" s="52"/>
      <c r="K10" s="52"/>
      <c r="L10" s="52"/>
    </row>
    <row r="11" spans="1:12" x14ac:dyDescent="0.2">
      <c r="A11" s="24"/>
      <c r="B11" s="30"/>
      <c r="C11" s="64" t="s">
        <v>67</v>
      </c>
      <c r="D11" s="55"/>
      <c r="E11" s="55"/>
      <c r="F11" s="55"/>
      <c r="G11" s="55"/>
      <c r="J11" s="52"/>
      <c r="K11" s="15"/>
      <c r="L11" s="52"/>
    </row>
    <row r="12" spans="1:12" x14ac:dyDescent="0.2">
      <c r="A12" s="24"/>
      <c r="B12" s="30"/>
      <c r="C12" s="64" t="s">
        <v>68</v>
      </c>
      <c r="D12" s="55"/>
      <c r="E12" s="55"/>
      <c r="F12" s="55"/>
      <c r="G12" s="55"/>
      <c r="J12" s="52"/>
      <c r="K12" s="15"/>
      <c r="L12" s="52"/>
    </row>
    <row r="13" spans="1:12" x14ac:dyDescent="0.2">
      <c r="A13" s="24"/>
      <c r="B13" s="30"/>
      <c r="C13" s="64" t="s">
        <v>69</v>
      </c>
      <c r="D13" s="55"/>
      <c r="E13" s="55"/>
      <c r="F13" s="55"/>
      <c r="G13" s="55"/>
      <c r="J13" s="52"/>
      <c r="K13" s="15"/>
      <c r="L13" s="52"/>
    </row>
    <row r="14" spans="1:12" x14ac:dyDescent="0.2">
      <c r="A14" s="24"/>
      <c r="B14" s="30"/>
      <c r="C14" s="64" t="s">
        <v>70</v>
      </c>
      <c r="D14" s="55"/>
      <c r="E14" s="55"/>
      <c r="F14" s="55"/>
      <c r="G14" s="55"/>
      <c r="J14" s="52"/>
      <c r="K14" s="15"/>
      <c r="L14" s="52"/>
    </row>
    <row r="15" spans="1:12" x14ac:dyDescent="0.2">
      <c r="A15" s="24"/>
      <c r="B15" s="30"/>
      <c r="C15" s="64" t="s">
        <v>71</v>
      </c>
      <c r="D15" s="55"/>
      <c r="E15" s="55"/>
      <c r="F15" s="55"/>
      <c r="G15" s="55"/>
      <c r="J15" s="52"/>
      <c r="K15" s="52"/>
      <c r="L15" s="52"/>
    </row>
    <row r="16" spans="1:12" x14ac:dyDescent="0.2">
      <c r="A16" s="24"/>
      <c r="B16" s="30"/>
      <c r="C16" s="64" t="s">
        <v>72</v>
      </c>
      <c r="D16" s="55"/>
      <c r="E16" s="55"/>
      <c r="F16" s="55"/>
      <c r="G16" s="55"/>
    </row>
    <row r="17" spans="1:7" x14ac:dyDescent="0.2">
      <c r="A17" s="24"/>
      <c r="B17" s="30"/>
      <c r="C17" s="64" t="s">
        <v>73</v>
      </c>
      <c r="D17" s="55"/>
      <c r="E17" s="55"/>
      <c r="F17" s="55"/>
      <c r="G17" s="55"/>
    </row>
    <row r="18" spans="1:7" x14ac:dyDescent="0.2">
      <c r="A18" s="24"/>
      <c r="B18" s="30"/>
      <c r="C18" s="64" t="s">
        <v>74</v>
      </c>
      <c r="D18" s="55"/>
      <c r="E18" s="55"/>
      <c r="F18" s="55"/>
      <c r="G18" s="55"/>
    </row>
    <row r="19" spans="1:7" x14ac:dyDescent="0.2">
      <c r="A19" s="24"/>
      <c r="B19" s="30"/>
      <c r="C19" s="64" t="s">
        <v>75</v>
      </c>
      <c r="D19" s="55"/>
      <c r="E19" s="55"/>
      <c r="F19" s="55"/>
      <c r="G19" s="55"/>
    </row>
    <row r="20" spans="1:7" x14ac:dyDescent="0.2">
      <c r="A20" s="24"/>
      <c r="B20" s="30"/>
      <c r="C20" s="72" t="s">
        <v>76</v>
      </c>
      <c r="D20" s="55"/>
      <c r="E20" s="55"/>
      <c r="F20" s="55"/>
      <c r="G20" s="55"/>
    </row>
    <row r="21" spans="1:7" x14ac:dyDescent="0.2">
      <c r="A21" s="24"/>
      <c r="B21" s="30"/>
      <c r="C21" s="73" t="s">
        <v>77</v>
      </c>
      <c r="D21" s="55"/>
      <c r="E21" s="55"/>
      <c r="F21" s="55"/>
      <c r="G21" s="55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 4 Yıl</vt:lpstr>
      <vt:lpstr>Lütfen bu sayfayı silmeyin!</vt:lpstr>
      <vt:lpstr>'Lisans 4 Yıl'!Yazdırma_Alanı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BELGE YÖNETİM</cp:lastModifiedBy>
  <cp:lastPrinted>2024-08-12T06:55:47Z</cp:lastPrinted>
  <dcterms:created xsi:type="dcterms:W3CDTF">2021-06-05T06:56:15Z</dcterms:created>
  <dcterms:modified xsi:type="dcterms:W3CDTF">2024-08-12T06:55:51Z</dcterms:modified>
</cp:coreProperties>
</file>