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murat alkanat\Desktop\2022-2023 MÜFREDATLAR\"/>
    </mc:Choice>
  </mc:AlternateContent>
  <xr:revisionPtr revIDLastSave="0" documentId="8_{AF17970E-839D-43A5-B258-CD8BE96797C4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İnşaat Mühendisliği" sheetId="2" r:id="rId1"/>
    <sheet name="Lütfen bu sayfayı silmeyin!" sheetId="3" state="hidden" r:id="rId2"/>
  </sheets>
  <definedNames>
    <definedName name="UE">#REF!</definedName>
    <definedName name="_xlnm.Print_Area" localSheetId="0">'İnşaat Mühendisliği'!$A$1:$U$67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U66" i="2" l="1"/>
  <c r="U65" i="2"/>
  <c r="U64" i="2"/>
  <c r="U67" i="2" l="1"/>
  <c r="S67" i="2"/>
  <c r="S66" i="2"/>
  <c r="S65" i="2"/>
  <c r="S64" i="2"/>
  <c r="R67" i="2"/>
  <c r="R66" i="2"/>
  <c r="R65" i="2"/>
  <c r="R64" i="2"/>
  <c r="Q67" i="2"/>
  <c r="Q66" i="2"/>
  <c r="Q65" i="2"/>
  <c r="Q64" i="2"/>
  <c r="I131" i="2" l="1"/>
  <c r="I130" i="2"/>
  <c r="I129" i="2"/>
  <c r="I128" i="2"/>
  <c r="I127" i="2"/>
  <c r="I126" i="2"/>
  <c r="I125" i="2"/>
  <c r="I124" i="2"/>
  <c r="I123" i="2"/>
  <c r="I122" i="2"/>
  <c r="T114" i="2" l="1"/>
  <c r="T113" i="2"/>
  <c r="T112" i="2"/>
  <c r="T111" i="2"/>
  <c r="T110" i="2"/>
  <c r="T109" i="2"/>
  <c r="I114" i="2"/>
  <c r="I113" i="2"/>
  <c r="I112" i="2"/>
  <c r="I111" i="2"/>
  <c r="I110" i="2"/>
  <c r="I109" i="2"/>
  <c r="T104" i="2"/>
  <c r="T103" i="2"/>
  <c r="T102" i="2"/>
  <c r="T101" i="2"/>
  <c r="T100" i="2"/>
  <c r="T99" i="2"/>
  <c r="I104" i="2"/>
  <c r="I103" i="2"/>
  <c r="I102" i="2"/>
  <c r="I101" i="2"/>
  <c r="I100" i="2"/>
  <c r="I99" i="2"/>
  <c r="T94" i="2"/>
  <c r="T93" i="2"/>
  <c r="T92" i="2"/>
  <c r="T91" i="2"/>
  <c r="T90" i="2"/>
  <c r="T89" i="2"/>
  <c r="T88" i="2"/>
  <c r="T87" i="2"/>
  <c r="T86" i="2"/>
  <c r="I94" i="2"/>
  <c r="I93" i="2"/>
  <c r="I92" i="2"/>
  <c r="I91" i="2"/>
  <c r="I90" i="2"/>
  <c r="I89" i="2"/>
  <c r="I88" i="2"/>
  <c r="I87" i="2"/>
  <c r="I86" i="2"/>
  <c r="T77" i="2"/>
  <c r="T78" i="2"/>
  <c r="T79" i="2"/>
  <c r="T80" i="2"/>
  <c r="T81" i="2"/>
  <c r="T82" i="2"/>
  <c r="I79" i="2"/>
  <c r="I77" i="2"/>
  <c r="I78" i="2"/>
  <c r="I80" i="2"/>
  <c r="I81" i="2"/>
  <c r="I82" i="2"/>
  <c r="T27" i="2" l="1"/>
  <c r="I27" i="2"/>
  <c r="F19" i="2" l="1"/>
  <c r="J67" i="2" l="1"/>
  <c r="H67" i="2"/>
  <c r="G67" i="2"/>
  <c r="F67" i="2"/>
  <c r="J66" i="2"/>
  <c r="H66" i="2"/>
  <c r="G66" i="2"/>
  <c r="F66" i="2"/>
  <c r="J65" i="2"/>
  <c r="H65" i="2"/>
  <c r="G65" i="2"/>
  <c r="F65" i="2"/>
  <c r="J64" i="2"/>
  <c r="H64" i="2"/>
  <c r="G64" i="2"/>
  <c r="F64" i="2"/>
  <c r="Q50" i="2"/>
  <c r="Q49" i="2"/>
  <c r="R49" i="2"/>
  <c r="S49" i="2"/>
  <c r="Q48" i="2"/>
  <c r="U51" i="2"/>
  <c r="S51" i="2"/>
  <c r="R51" i="2"/>
  <c r="Q51" i="2"/>
  <c r="U50" i="2"/>
  <c r="S50" i="2"/>
  <c r="R50" i="2"/>
  <c r="U49" i="2"/>
  <c r="U48" i="2"/>
  <c r="S48" i="2"/>
  <c r="R48" i="2"/>
  <c r="J51" i="2"/>
  <c r="H51" i="2"/>
  <c r="G51" i="2"/>
  <c r="F51" i="2"/>
  <c r="F50" i="2"/>
  <c r="G50" i="2"/>
  <c r="H50" i="2"/>
  <c r="J50" i="2"/>
  <c r="J49" i="2"/>
  <c r="H49" i="2"/>
  <c r="G49" i="2"/>
  <c r="F49" i="2"/>
  <c r="F48" i="2"/>
  <c r="U37" i="2"/>
  <c r="S37" i="2"/>
  <c r="R37" i="2"/>
  <c r="Q37" i="2"/>
  <c r="U36" i="2"/>
  <c r="S36" i="2"/>
  <c r="R36" i="2"/>
  <c r="Q36" i="2"/>
  <c r="U35" i="2"/>
  <c r="T35" i="2"/>
  <c r="S35" i="2"/>
  <c r="R35" i="2"/>
  <c r="Q35" i="2"/>
  <c r="U34" i="2"/>
  <c r="S34" i="2"/>
  <c r="R34" i="2"/>
  <c r="Q34" i="2"/>
  <c r="J34" i="2"/>
  <c r="G34" i="2"/>
  <c r="H34" i="2"/>
  <c r="F34" i="2"/>
  <c r="U22" i="2"/>
  <c r="T22" i="2"/>
  <c r="S22" i="2"/>
  <c r="R22" i="2"/>
  <c r="Q22" i="2"/>
  <c r="U21" i="2"/>
  <c r="S21" i="2"/>
  <c r="R21" i="2"/>
  <c r="Q21" i="2"/>
  <c r="U20" i="2"/>
  <c r="T20" i="2"/>
  <c r="S20" i="2"/>
  <c r="R20" i="2"/>
  <c r="Q20" i="2"/>
  <c r="U19" i="2"/>
  <c r="S19" i="2"/>
  <c r="R19" i="2"/>
  <c r="Q19" i="2"/>
  <c r="J19" i="2"/>
  <c r="H19" i="2"/>
  <c r="G19" i="2"/>
  <c r="F20" i="2"/>
  <c r="I64" i="2" l="1"/>
  <c r="T48" i="2"/>
  <c r="T34" i="2"/>
  <c r="T64" i="2"/>
  <c r="T19" i="2"/>
  <c r="J37" i="2"/>
  <c r="H37" i="2"/>
  <c r="G37" i="2"/>
  <c r="F37" i="2"/>
  <c r="J36" i="2"/>
  <c r="H36" i="2"/>
  <c r="G36" i="2"/>
  <c r="F36" i="2"/>
  <c r="J35" i="2"/>
  <c r="I35" i="2"/>
  <c r="H35" i="2"/>
  <c r="G35" i="2"/>
  <c r="F35" i="2"/>
  <c r="I22" i="2"/>
  <c r="H22" i="2"/>
  <c r="G22" i="2"/>
  <c r="H21" i="2"/>
  <c r="G21" i="2"/>
  <c r="F21" i="2"/>
  <c r="F22" i="2"/>
  <c r="H20" i="2"/>
  <c r="G20" i="2"/>
  <c r="I20" i="2"/>
  <c r="J22" i="2"/>
  <c r="J21" i="2"/>
  <c r="J20" i="2"/>
  <c r="J48" i="2"/>
  <c r="G48" i="2"/>
  <c r="H48" i="2"/>
  <c r="T63" i="2"/>
  <c r="I63" i="2"/>
  <c r="T115" i="2"/>
  <c r="I115" i="2"/>
  <c r="T98" i="2"/>
  <c r="I98" i="2"/>
  <c r="I16" i="2" l="1"/>
  <c r="I26" i="2" l="1"/>
  <c r="I28" i="2"/>
  <c r="I29" i="2"/>
  <c r="I30" i="2"/>
  <c r="I31" i="2"/>
  <c r="I32" i="2"/>
  <c r="I36" i="2" s="1"/>
  <c r="I33" i="2"/>
  <c r="I37" i="2"/>
  <c r="T46" i="2"/>
  <c r="T26" i="2"/>
  <c r="T12" i="2"/>
  <c r="T11" i="2"/>
  <c r="T13" i="2"/>
  <c r="I12" i="2"/>
  <c r="I11" i="2"/>
  <c r="I13" i="2"/>
  <c r="T76" i="2"/>
  <c r="I76" i="2"/>
  <c r="T131" i="2"/>
  <c r="T130" i="2"/>
  <c r="T129" i="2"/>
  <c r="T128" i="2"/>
  <c r="T127" i="2"/>
  <c r="T126" i="2"/>
  <c r="T125" i="2"/>
  <c r="T124" i="2"/>
  <c r="T123" i="2"/>
  <c r="T122" i="2"/>
  <c r="T116" i="2" l="1"/>
  <c r="I116" i="2"/>
  <c r="T108" i="2"/>
  <c r="I108" i="2"/>
  <c r="T107" i="2"/>
  <c r="I107" i="2"/>
  <c r="T105" i="2"/>
  <c r="I105" i="2"/>
  <c r="T97" i="2"/>
  <c r="I97" i="2"/>
  <c r="T96" i="2"/>
  <c r="I96" i="2"/>
  <c r="T85" i="2"/>
  <c r="I85" i="2"/>
  <c r="T83" i="2"/>
  <c r="I83" i="2"/>
  <c r="T75" i="2"/>
  <c r="I75" i="2"/>
  <c r="T74" i="2"/>
  <c r="I74" i="2"/>
  <c r="T62" i="2"/>
  <c r="I62" i="2"/>
  <c r="T61" i="2"/>
  <c r="T67" i="2" s="1"/>
  <c r="I61" i="2"/>
  <c r="T60" i="2"/>
  <c r="I60" i="2"/>
  <c r="T59" i="2"/>
  <c r="I59" i="2"/>
  <c r="T58" i="2"/>
  <c r="I58" i="2"/>
  <c r="T57" i="2"/>
  <c r="T65" i="2" s="1"/>
  <c r="I57" i="2"/>
  <c r="T56" i="2"/>
  <c r="I56" i="2"/>
  <c r="T55" i="2"/>
  <c r="I55" i="2"/>
  <c r="T51" i="2"/>
  <c r="T47" i="2"/>
  <c r="T50" i="2" s="1"/>
  <c r="I47" i="2"/>
  <c r="I51" i="2" s="1"/>
  <c r="I46" i="2"/>
  <c r="T45" i="2"/>
  <c r="I45" i="2"/>
  <c r="T44" i="2"/>
  <c r="I44" i="2"/>
  <c r="T43" i="2"/>
  <c r="I43" i="2"/>
  <c r="T42" i="2"/>
  <c r="I42" i="2"/>
  <c r="T41" i="2"/>
  <c r="I41" i="2"/>
  <c r="T37" i="2"/>
  <c r="T33" i="2"/>
  <c r="T32" i="2"/>
  <c r="T31" i="2"/>
  <c r="T30" i="2"/>
  <c r="T29" i="2"/>
  <c r="T28" i="2"/>
  <c r="T21" i="2"/>
  <c r="I21" i="2"/>
  <c r="T18" i="2"/>
  <c r="I18" i="2"/>
  <c r="T17" i="2"/>
  <c r="I17" i="2"/>
  <c r="T16" i="2"/>
  <c r="T15" i="2"/>
  <c r="I15" i="2"/>
  <c r="T14" i="2"/>
  <c r="I14" i="2"/>
  <c r="T66" i="2" l="1"/>
  <c r="I67" i="2"/>
  <c r="I65" i="2"/>
  <c r="I66" i="2"/>
  <c r="T49" i="2"/>
  <c r="I50" i="2"/>
  <c r="I49" i="2"/>
  <c r="T36" i="2"/>
  <c r="I48" i="2"/>
  <c r="I34" i="2"/>
  <c r="J6" i="2"/>
  <c r="T7" i="2" s="1"/>
  <c r="I19" i="2"/>
  <c r="D7" i="2"/>
  <c r="L7" i="2" l="1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2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2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2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2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1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1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1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1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<sst xmlns="http://schemas.openxmlformats.org/spreadsheetml/2006/main" count="857" uniqueCount="376">
  <si>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</si>
  <si>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</si>
  <si>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</si>
  <si>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</si>
  <si>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</si>
  <si>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</si>
  <si>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</si>
  <si>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</si>
  <si>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</si>
  <si>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</si>
  <si>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</si>
  <si>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</si>
  <si>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</si>
  <si>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</si>
  <si>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</si>
  <si>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</si>
  <si>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</si>
  <si>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</si>
  <si>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</si>
  <si>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</si>
  <si>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</si>
  <si>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</si>
  <si>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</si>
  <si>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</si>
  <si>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</si>
  <si>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</si>
  <si>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</si>
  <si>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</si>
  <si>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</si>
  <si>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</si>
  <si>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</si>
  <si>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</si>
  <si>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</si>
  <si>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</si>
  <si>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</si>
  <si>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3. SINIF</t>
  </si>
  <si>
    <t>5. YARIYIL</t>
  </si>
  <si>
    <t>6. YARIYIL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</si>
  <si>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</si>
  <si>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</si>
  <si>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</si>
  <si>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</si>
  <si>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</si>
  <si>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</si>
  <si>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</si>
  <si>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</si>
  <si>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</si>
  <si>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</si>
  <si>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</si>
  <si>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</si>
  <si>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</si>
  <si>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</si>
  <si>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</si>
  <si>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</si>
  <si>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</si>
  <si>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</si>
  <si>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</si>
  <si>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</si>
  <si>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</si>
  <si>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</si>
  <si>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</si>
  <si>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</si>
  <si>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</si>
  <si>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</si>
  <si>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</si>
  <si>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</si>
  <si>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</si>
  <si>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</si>
  <si>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</si>
  <si>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</si>
  <si>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</si>
  <si>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</si>
  <si>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</si>
  <si>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</si>
  <si>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</si>
  <si>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</si>
  <si>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</si>
  <si>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</si>
  <si>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</si>
  <si>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</si>
  <si>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</si>
  <si>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</si>
  <si>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</si>
  <si>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</si>
  <si>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</si>
  <si>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</si>
  <si>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</si>
  <si>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</si>
  <si>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</si>
  <si>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</si>
  <si>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</si>
  <si>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FAKÜLTE SEÇMELİ DERSLERİ</t>
  </si>
  <si>
    <t>İNŞAAT MÜHENDİSLİĞİ BÖLÜMÜ LİSANS PROGRAMI ÖĞRETİM PLANI</t>
  </si>
  <si>
    <t>FMT151</t>
  </si>
  <si>
    <t>Matematik I</t>
  </si>
  <si>
    <t>Fizik I</t>
  </si>
  <si>
    <t>FKM115</t>
  </si>
  <si>
    <t>Kimya</t>
  </si>
  <si>
    <t>Teknik Resim</t>
  </si>
  <si>
    <t>Bilgisayar Programlama</t>
  </si>
  <si>
    <t>MIM101</t>
  </si>
  <si>
    <t>İnşaat Mühendisliğine Giriş</t>
  </si>
  <si>
    <t>FMT152</t>
  </si>
  <si>
    <t>Matematik II</t>
  </si>
  <si>
    <t>Fizik II</t>
  </si>
  <si>
    <t>MIM102</t>
  </si>
  <si>
    <t>Statik</t>
  </si>
  <si>
    <t>MIM104</t>
  </si>
  <si>
    <t>MIM106</t>
  </si>
  <si>
    <t>Bilgisayar Destekli Teknik Resim</t>
  </si>
  <si>
    <t>MIM108</t>
  </si>
  <si>
    <t>Yapı Bilgisi</t>
  </si>
  <si>
    <t>FMT171</t>
  </si>
  <si>
    <t>Diferansiyel Denklemler</t>
  </si>
  <si>
    <t>MUH104</t>
  </si>
  <si>
    <t>Malzeme Bilimi</t>
  </si>
  <si>
    <t>MIM201</t>
  </si>
  <si>
    <t>Mukavemet I</t>
  </si>
  <si>
    <t>MIM203</t>
  </si>
  <si>
    <t>Dinamik</t>
  </si>
  <si>
    <t>TDZ102</t>
  </si>
  <si>
    <t>MIM202</t>
  </si>
  <si>
    <t>Mühendislik Matematiği</t>
  </si>
  <si>
    <t>MIM204</t>
  </si>
  <si>
    <t>MIM206</t>
  </si>
  <si>
    <t>Akışkanlar Mekaniği</t>
  </si>
  <si>
    <t>MIM208</t>
  </si>
  <si>
    <t>Mukavemet II</t>
  </si>
  <si>
    <t>MIM210</t>
  </si>
  <si>
    <t>Yapı Malzemeleri</t>
  </si>
  <si>
    <t>MIM301</t>
  </si>
  <si>
    <t>Yapı Statiği I</t>
  </si>
  <si>
    <t>MIM303</t>
  </si>
  <si>
    <t>Zemin Mekaniği I</t>
  </si>
  <si>
    <t>MIM305</t>
  </si>
  <si>
    <t>Karayolu Mühendisliği</t>
  </si>
  <si>
    <t>MIM307</t>
  </si>
  <si>
    <t>MIM309</t>
  </si>
  <si>
    <t>Hidrolik</t>
  </si>
  <si>
    <t>MIM302</t>
  </si>
  <si>
    <t>Yapı Statiği II</t>
  </si>
  <si>
    <t>MIM304</t>
  </si>
  <si>
    <t>Zemin Mekaniği II</t>
  </si>
  <si>
    <t>MIM306</t>
  </si>
  <si>
    <t>Demiryolu ve Toprak İşleri</t>
  </si>
  <si>
    <t>MIM308</t>
  </si>
  <si>
    <t>Betonarme I</t>
  </si>
  <si>
    <t>MIM312</t>
  </si>
  <si>
    <t>Temel İnşaatı</t>
  </si>
  <si>
    <t>ISG101</t>
  </si>
  <si>
    <t>İş Sağlığı ve Güvenliği I</t>
  </si>
  <si>
    <t>MIM403</t>
  </si>
  <si>
    <t>Betonarme II</t>
  </si>
  <si>
    <t>MIM405</t>
  </si>
  <si>
    <t>MUH108</t>
  </si>
  <si>
    <t>MUH109</t>
  </si>
  <si>
    <t>Staj</t>
  </si>
  <si>
    <t>Fakülte Teknik Seçmeli</t>
  </si>
  <si>
    <t>İşletmede Mesleki Eğitim*</t>
  </si>
  <si>
    <t>Araştırma İlke ve Yöntemleri</t>
  </si>
  <si>
    <t>Çevre Geotekniği</t>
  </si>
  <si>
    <t>İleri Yapı Malzemeleri</t>
  </si>
  <si>
    <t>Özel Betonlar</t>
  </si>
  <si>
    <t>İnşaat Mühendisliği Uygulamaları</t>
  </si>
  <si>
    <t>MUH101</t>
  </si>
  <si>
    <t>MUH102</t>
  </si>
  <si>
    <t>MIM310</t>
  </si>
  <si>
    <t>MUH107</t>
  </si>
  <si>
    <t>MIM401</t>
  </si>
  <si>
    <t>MIM402</t>
  </si>
  <si>
    <t>MIM404</t>
  </si>
  <si>
    <t>İnşaat Mühendisleri için Yer Bilimi</t>
  </si>
  <si>
    <t>Ölçme Bilgisi</t>
  </si>
  <si>
    <t>Çelik Yapılar</t>
  </si>
  <si>
    <t>Su Yapıları</t>
  </si>
  <si>
    <t>Mühendislik Ekonomisine Giriş</t>
  </si>
  <si>
    <t>MIM212</t>
  </si>
  <si>
    <t>Hidroloji</t>
  </si>
  <si>
    <t>Geology for Civil Engineers</t>
  </si>
  <si>
    <t>Soil Mechanics I</t>
  </si>
  <si>
    <t>Soil Mechanics II</t>
  </si>
  <si>
    <t>Foundation Engineering</t>
  </si>
  <si>
    <t>Surveying</t>
  </si>
  <si>
    <t xml:space="preserve">Steel Structures </t>
  </si>
  <si>
    <t xml:space="preserve">Structural Analysis I </t>
  </si>
  <si>
    <t>Structural Analysis II</t>
  </si>
  <si>
    <t>Hydrology</t>
  </si>
  <si>
    <t>Hydraulics</t>
  </si>
  <si>
    <t>Fluid Mechanics</t>
  </si>
  <si>
    <t>Calculus I</t>
  </si>
  <si>
    <t>Calculus II</t>
  </si>
  <si>
    <t>Physics I</t>
  </si>
  <si>
    <t>Chemistry</t>
  </si>
  <si>
    <t>Differential Equations</t>
  </si>
  <si>
    <t>MUH106</t>
  </si>
  <si>
    <t>Elective Design I</t>
  </si>
  <si>
    <t>Elective Design II</t>
  </si>
  <si>
    <t>Occupational Health and Safety I</t>
  </si>
  <si>
    <t>Faculty Technical Elective</t>
  </si>
  <si>
    <t>Civil Engineering Applications</t>
  </si>
  <si>
    <t>Practical Training</t>
  </si>
  <si>
    <t>Technical Drawing</t>
  </si>
  <si>
    <t>Computer Programming</t>
  </si>
  <si>
    <t>Introduction to Civil Engineering</t>
  </si>
  <si>
    <t>Computer Aided Technical Drawing</t>
  </si>
  <si>
    <t>Introduction of Engineering Economy</t>
  </si>
  <si>
    <t>Strength of Metarials I</t>
  </si>
  <si>
    <t>Engineering Mathematics</t>
  </si>
  <si>
    <t>Construction Materials</t>
  </si>
  <si>
    <t>Highway Engineering</t>
  </si>
  <si>
    <t>Water Structures</t>
  </si>
  <si>
    <t>Yapıların Yalıtım ve Korunması</t>
  </si>
  <si>
    <t>Insulation and Protection of Buildings</t>
  </si>
  <si>
    <t>Environmental Geotecnics</t>
  </si>
  <si>
    <t>Hasar Gören Yapıların Onarım ve Güçlendirilmesi</t>
  </si>
  <si>
    <t>Retrofit and Strengthening of Structures</t>
  </si>
  <si>
    <t>Hydropower Plants</t>
  </si>
  <si>
    <t>Special Concretes</t>
  </si>
  <si>
    <t>Research Principles and Methods</t>
  </si>
  <si>
    <t>Su Kuvveti Tesisleri</t>
  </si>
  <si>
    <t>Construction Technology</t>
  </si>
  <si>
    <t>Materials Science</t>
  </si>
  <si>
    <t>Dynamics</t>
  </si>
  <si>
    <t>Statics</t>
  </si>
  <si>
    <t>Strength of Metarials II</t>
  </si>
  <si>
    <t>Railways and Earthworks</t>
  </si>
  <si>
    <t>Reinforced Concrete I</t>
  </si>
  <si>
    <t>Yapım Yönetimi</t>
  </si>
  <si>
    <t>Construction Management</t>
  </si>
  <si>
    <t>Reinforced Concrete II</t>
  </si>
  <si>
    <t>Civil Engineering Laboratory I</t>
  </si>
  <si>
    <t>Civil Engineering Laboratory II</t>
  </si>
  <si>
    <t>Transportation Planning</t>
  </si>
  <si>
    <t>Advanced Construction Materials</t>
  </si>
  <si>
    <t>Vocational Education in Business*</t>
  </si>
  <si>
    <t>MIM444</t>
  </si>
  <si>
    <t>*İşletmede Mesleki Eğitim alan öğrenciler 8. yarıyılda Staj dahil diğer derslerden muaf olurlar. Aksi durumda Staj ile birlikte diğer dersleri almaları zorunludur.</t>
  </si>
  <si>
    <t>Seçmeli Tasarım I</t>
  </si>
  <si>
    <t>Seçmeli Tasarım II</t>
  </si>
  <si>
    <t>FMT178</t>
  </si>
  <si>
    <t>Sayısal Yöntemler</t>
  </si>
  <si>
    <t>Numerical Methods</t>
  </si>
  <si>
    <t>Seçmeli I</t>
  </si>
  <si>
    <t>Elective I</t>
  </si>
  <si>
    <t>Seçmeli II</t>
  </si>
  <si>
    <t>Elective II</t>
  </si>
  <si>
    <t>FST102</t>
  </si>
  <si>
    <t>Probability and Statistics</t>
  </si>
  <si>
    <t>Üniversite Seçmeli Ders I</t>
  </si>
  <si>
    <t>University Elective I</t>
  </si>
  <si>
    <t>Olasılık ve İstatistik</t>
  </si>
  <si>
    <t>Üniversite Seçmeli Ders II</t>
  </si>
  <si>
    <t>University Elective II</t>
  </si>
  <si>
    <t>Seçmeli III</t>
  </si>
  <si>
    <t>Elective III</t>
  </si>
  <si>
    <t>Üniversite Seçmeli Ders III</t>
  </si>
  <si>
    <t>University Elective III</t>
  </si>
  <si>
    <t>Seçmeli IV</t>
  </si>
  <si>
    <t>Elective IV</t>
  </si>
  <si>
    <t>Üniversite Seçmeli Ders IV</t>
  </si>
  <si>
    <t>University Elective IV</t>
  </si>
  <si>
    <t>MIM151</t>
  </si>
  <si>
    <t>MIM153</t>
  </si>
  <si>
    <t>MIM155</t>
  </si>
  <si>
    <t>MIM157</t>
  </si>
  <si>
    <t>MIM159</t>
  </si>
  <si>
    <t>MIM161</t>
  </si>
  <si>
    <t>MIM163</t>
  </si>
  <si>
    <t>MIM165</t>
  </si>
  <si>
    <t>MIM167</t>
  </si>
  <si>
    <t>MIM169</t>
  </si>
  <si>
    <t>MIM251</t>
  </si>
  <si>
    <t>MIM253</t>
  </si>
  <si>
    <t>MIM255</t>
  </si>
  <si>
    <t>MIM257</t>
  </si>
  <si>
    <t>MIM259</t>
  </si>
  <si>
    <t>MIM261</t>
  </si>
  <si>
    <t>MIM263</t>
  </si>
  <si>
    <t>MIM265</t>
  </si>
  <si>
    <t>MIM267</t>
  </si>
  <si>
    <t>MIM269</t>
  </si>
  <si>
    <t>MIM351</t>
  </si>
  <si>
    <t>MIM353</t>
  </si>
  <si>
    <t>MIM355</t>
  </si>
  <si>
    <t>MIM357</t>
  </si>
  <si>
    <t>MIM359</t>
  </si>
  <si>
    <t>MIM361</t>
  </si>
  <si>
    <t>MIM363</t>
  </si>
  <si>
    <t>MIM365</t>
  </si>
  <si>
    <t>MIM367</t>
  </si>
  <si>
    <t>MIM369</t>
  </si>
  <si>
    <t>MIM451</t>
  </si>
  <si>
    <t>MIM453</t>
  </si>
  <si>
    <t>MIM455</t>
  </si>
  <si>
    <t>MIM457</t>
  </si>
  <si>
    <t>MIM459</t>
  </si>
  <si>
    <t>MIM461</t>
  </si>
  <si>
    <t>MIM463</t>
  </si>
  <si>
    <t>MIM465</t>
  </si>
  <si>
    <t>MIM467</t>
  </si>
  <si>
    <t>MIM469</t>
  </si>
  <si>
    <t>MIM152</t>
  </si>
  <si>
    <t>MIM154</t>
  </si>
  <si>
    <t>MIM156</t>
  </si>
  <si>
    <t>MIM158</t>
  </si>
  <si>
    <t>MIM160</t>
  </si>
  <si>
    <t>MIM162</t>
  </si>
  <si>
    <t>MIM164</t>
  </si>
  <si>
    <t>MIM166</t>
  </si>
  <si>
    <t>MIM168</t>
  </si>
  <si>
    <t>MIM170</t>
  </si>
  <si>
    <t>MIM252</t>
  </si>
  <si>
    <t>MIM254</t>
  </si>
  <si>
    <t>MIM256</t>
  </si>
  <si>
    <t>MIM258</t>
  </si>
  <si>
    <t>MIM260</t>
  </si>
  <si>
    <t>MIM262</t>
  </si>
  <si>
    <t>MIM264</t>
  </si>
  <si>
    <t>MIM266</t>
  </si>
  <si>
    <t>MIM268</t>
  </si>
  <si>
    <t>MIM270</t>
  </si>
  <si>
    <t>MIM352</t>
  </si>
  <si>
    <t>MIM354</t>
  </si>
  <si>
    <t>MIM356</t>
  </si>
  <si>
    <t>MIM358</t>
  </si>
  <si>
    <t>MIM360</t>
  </si>
  <si>
    <t>MIM362</t>
  </si>
  <si>
    <t>MIM364</t>
  </si>
  <si>
    <t>MIM366</t>
  </si>
  <si>
    <t>MIM368</t>
  </si>
  <si>
    <t>MIM370</t>
  </si>
  <si>
    <t>MIM452</t>
  </si>
  <si>
    <t>MIM454</t>
  </si>
  <si>
    <t>MIM456</t>
  </si>
  <si>
    <t>MIM458</t>
  </si>
  <si>
    <t>MIM460</t>
  </si>
  <si>
    <t>MIM462</t>
  </si>
  <si>
    <t>MIM464</t>
  </si>
  <si>
    <t>MIM466</t>
  </si>
  <si>
    <t>MIM468</t>
  </si>
  <si>
    <t>MIM470</t>
  </si>
  <si>
    <t>MIM001</t>
  </si>
  <si>
    <t>Depreme Karşı Yapısal Bilinç Eğitimi</t>
  </si>
  <si>
    <t>Structural Awareness Training against Earthquakes</t>
  </si>
  <si>
    <t>MIM002</t>
  </si>
  <si>
    <t>Akıllı Binalar</t>
  </si>
  <si>
    <t>Smart Buildings</t>
  </si>
  <si>
    <t>MIM003</t>
  </si>
  <si>
    <t>MIM004</t>
  </si>
  <si>
    <t>MIM005</t>
  </si>
  <si>
    <t>MIM006</t>
  </si>
  <si>
    <t>MIM007</t>
  </si>
  <si>
    <t>MIM008</t>
  </si>
  <si>
    <t>MIM009</t>
  </si>
  <si>
    <t>MIM010</t>
  </si>
  <si>
    <t>MIM01</t>
  </si>
  <si>
    <t>Akıllı Ulaşım Sistemleri</t>
  </si>
  <si>
    <t>Intelligent Transport Systems</t>
  </si>
  <si>
    <t>MIM02</t>
  </si>
  <si>
    <t>Yeşil Yapılar</t>
  </si>
  <si>
    <t>Green Structures</t>
  </si>
  <si>
    <t>MIM03</t>
  </si>
  <si>
    <t>MIM04</t>
  </si>
  <si>
    <t>MIM05</t>
  </si>
  <si>
    <t>MIM06</t>
  </si>
  <si>
    <t>MIM07</t>
  </si>
  <si>
    <t>MIM08</t>
  </si>
  <si>
    <t>MIM09</t>
  </si>
  <si>
    <t>MIM10</t>
  </si>
  <si>
    <t>Ulaştırma Plânlaması</t>
  </si>
  <si>
    <t>İnşaat Mühendisliği Laboratuvarı I</t>
  </si>
  <si>
    <t>İnşaat Mühendisliği Laboratuvarı II</t>
  </si>
  <si>
    <t>Yapı Sistemlerinin Tasarım ve Analizi</t>
  </si>
  <si>
    <t>Design and Analysis of Structural Systems</t>
  </si>
  <si>
    <t>FFZ101</t>
  </si>
  <si>
    <t>FFZ102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</si>
</sst>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10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34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AG1018"/>
  <sheetViews>
    <sheetView tabSelected="1" topLeftCell="A85" zoomScale="85" zoomScaleNormal="85" workbookViewId="0">
      <selection activeCell="G16" sqref="G16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33" ht="15.95" customHeight="1" x14ac:dyDescent="0.2">
      <c r="A2" s="115"/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0" customFormat="1" ht="15.95" customHeight="1" x14ac:dyDescent="0.2">
      <c r="A3" s="115"/>
      <c r="B3" s="76"/>
      <c r="C3" s="76"/>
      <c r="D3" s="119" t="s">
        <v>58</v>
      </c>
      <c r="E3" s="120"/>
      <c r="F3" s="120"/>
      <c r="G3" s="120"/>
      <c r="H3" s="120"/>
      <c r="I3" s="120"/>
      <c r="J3" s="120"/>
      <c r="K3" s="120"/>
      <c r="L3" s="120"/>
      <c r="M3" s="120"/>
      <c r="N3" s="76"/>
      <c r="O3" s="76"/>
      <c r="P3" s="76"/>
      <c r="Q3" s="76"/>
      <c r="R3" s="76"/>
      <c r="S3" s="76"/>
      <c r="T3" s="76"/>
      <c r="U3" s="76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5"/>
      <c r="B4" s="117" t="s">
        <v>92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1" t="s">
        <v>78</v>
      </c>
      <c r="B6" s="102"/>
      <c r="C6" s="102"/>
      <c r="D6" s="102"/>
      <c r="E6" s="102"/>
      <c r="F6" s="103">
        <f>I19+T19+I34+T34+I48+T48+I64+T64</f>
        <v>160</v>
      </c>
      <c r="G6" s="102"/>
      <c r="H6" s="104" t="s">
        <v>1</v>
      </c>
      <c r="I6" s="102"/>
      <c r="J6" s="46">
        <f>J19+U19+J34+U34+J48+U48+J64+U64</f>
        <v>240</v>
      </c>
      <c r="K6" s="104" t="s">
        <v>46</v>
      </c>
      <c r="L6" s="102"/>
      <c r="M6" s="102"/>
      <c r="N6" s="102"/>
      <c r="O6" s="102"/>
      <c r="P6" s="102"/>
      <c r="Q6" s="102"/>
      <c r="R6" s="102"/>
      <c r="S6" s="102"/>
      <c r="T6" s="102"/>
      <c r="U6" s="10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2" t="s">
        <v>79</v>
      </c>
      <c r="B7" s="106"/>
      <c r="C7" s="106"/>
      <c r="D7" s="47">
        <f>J22+U22+J37+U37+J51+U51+J67+U67</f>
        <v>12</v>
      </c>
      <c r="E7" s="106" t="s">
        <v>80</v>
      </c>
      <c r="F7" s="106"/>
      <c r="G7" s="106"/>
      <c r="H7" s="106"/>
      <c r="I7" s="106"/>
      <c r="J7" s="106"/>
      <c r="K7" s="106"/>
      <c r="L7" s="50">
        <f>((J21+J22+U21+U22+J36+J37+U36+U37+J50+J51+U50+U51+J66+J67+U66+U67)/J6)*100</f>
        <v>20</v>
      </c>
      <c r="M7" s="106" t="s">
        <v>2</v>
      </c>
      <c r="N7" s="106"/>
      <c r="O7" s="107"/>
      <c r="P7" s="107"/>
      <c r="Q7" s="107"/>
      <c r="R7" s="107"/>
      <c r="S7" s="107"/>
      <c r="T7" s="108">
        <f ca="1">((J20+U20+J35+U35+J49+U49+J65+U65)/J6)*100</f>
        <v>10.416666666666668</v>
      </c>
      <c r="U7" s="10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0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3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22"/>
      <c r="L9" s="113" t="s">
        <v>5</v>
      </c>
      <c r="M9" s="114"/>
      <c r="N9" s="114"/>
      <c r="O9" s="114"/>
      <c r="P9" s="114"/>
      <c r="Q9" s="114"/>
      <c r="R9" s="114"/>
      <c r="S9" s="114"/>
      <c r="T9" s="114"/>
      <c r="U9" s="11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2" t="s">
        <v>6</v>
      </c>
      <c r="B10" s="28" t="s">
        <v>7</v>
      </c>
      <c r="C10" s="26" t="s">
        <v>47</v>
      </c>
      <c r="D10" s="27" t="s">
        <v>8</v>
      </c>
      <c r="E10" s="23" t="s">
        <v>9</v>
      </c>
      <c r="F10" s="51" t="s">
        <v>10</v>
      </c>
      <c r="G10" s="51" t="s">
        <v>11</v>
      </c>
      <c r="H10" s="51" t="s">
        <v>12</v>
      </c>
      <c r="I10" s="51" t="s">
        <v>13</v>
      </c>
      <c r="J10" s="51" t="s">
        <v>14</v>
      </c>
      <c r="K10" s="22"/>
      <c r="L10" s="32" t="s">
        <v>6</v>
      </c>
      <c r="M10" s="28" t="s">
        <v>7</v>
      </c>
      <c r="N10" s="26" t="s">
        <v>47</v>
      </c>
      <c r="O10" s="27" t="s">
        <v>8</v>
      </c>
      <c r="P10" s="23" t="s">
        <v>9</v>
      </c>
      <c r="Q10" s="51" t="s">
        <v>10</v>
      </c>
      <c r="R10" s="51" t="s">
        <v>11</v>
      </c>
      <c r="S10" s="51" t="s">
        <v>12</v>
      </c>
      <c r="T10" s="51" t="s">
        <v>13</v>
      </c>
      <c r="U10" s="51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6" t="s">
        <v>89</v>
      </c>
      <c r="B11" s="87" t="s">
        <v>24</v>
      </c>
      <c r="C11" s="87" t="s">
        <v>73</v>
      </c>
      <c r="D11" s="21" t="s">
        <v>20</v>
      </c>
      <c r="E11" s="21" t="s">
        <v>19</v>
      </c>
      <c r="F11" s="21">
        <v>2</v>
      </c>
      <c r="G11" s="21">
        <v>0</v>
      </c>
      <c r="H11" s="21">
        <v>0</v>
      </c>
      <c r="I11" s="48">
        <f t="shared" ref="I11:I12" si="0">F11+(G11+H11)/2</f>
        <v>2</v>
      </c>
      <c r="J11" s="21">
        <v>1</v>
      </c>
      <c r="K11" s="45"/>
      <c r="L11" s="29" t="s">
        <v>90</v>
      </c>
      <c r="M11" s="18" t="s">
        <v>25</v>
      </c>
      <c r="N11" s="18" t="s">
        <v>75</v>
      </c>
      <c r="O11" s="21" t="s">
        <v>20</v>
      </c>
      <c r="P11" s="21" t="s">
        <v>19</v>
      </c>
      <c r="Q11" s="21">
        <v>2</v>
      </c>
      <c r="R11" s="21">
        <v>0</v>
      </c>
      <c r="S11" s="21">
        <v>0</v>
      </c>
      <c r="T11" s="48">
        <f t="shared" ref="T11:T12" si="1">Q11+(R11+S11)/2</f>
        <v>2</v>
      </c>
      <c r="U11" s="21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29" t="s">
        <v>87</v>
      </c>
      <c r="B12" s="18" t="s">
        <v>33</v>
      </c>
      <c r="C12" s="18" t="s">
        <v>76</v>
      </c>
      <c r="D12" s="21" t="s">
        <v>20</v>
      </c>
      <c r="E12" s="21" t="s">
        <v>19</v>
      </c>
      <c r="F12" s="21">
        <v>2</v>
      </c>
      <c r="G12" s="21">
        <v>0</v>
      </c>
      <c r="H12" s="21">
        <v>0</v>
      </c>
      <c r="I12" s="48">
        <f t="shared" si="0"/>
        <v>2</v>
      </c>
      <c r="J12" s="21">
        <v>1</v>
      </c>
      <c r="K12" s="45"/>
      <c r="L12" s="29" t="s">
        <v>88</v>
      </c>
      <c r="M12" s="18" t="s">
        <v>34</v>
      </c>
      <c r="N12" s="18" t="s">
        <v>77</v>
      </c>
      <c r="O12" s="21" t="s">
        <v>20</v>
      </c>
      <c r="P12" s="21" t="s">
        <v>19</v>
      </c>
      <c r="Q12" s="21">
        <v>2</v>
      </c>
      <c r="R12" s="21">
        <v>0</v>
      </c>
      <c r="S12" s="21">
        <v>0</v>
      </c>
      <c r="T12" s="48">
        <f t="shared" si="1"/>
        <v>2</v>
      </c>
      <c r="U12" s="21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9" t="s">
        <v>93</v>
      </c>
      <c r="B13" s="18" t="s">
        <v>94</v>
      </c>
      <c r="C13" s="18" t="s">
        <v>189</v>
      </c>
      <c r="D13" s="21" t="s">
        <v>16</v>
      </c>
      <c r="E13" s="21" t="s">
        <v>17</v>
      </c>
      <c r="F13" s="21">
        <v>4</v>
      </c>
      <c r="G13" s="21">
        <v>0</v>
      </c>
      <c r="H13" s="21">
        <v>0</v>
      </c>
      <c r="I13" s="49">
        <f t="shared" ref="I13:I19" si="2">F13+(G13+H13)/2</f>
        <v>4</v>
      </c>
      <c r="J13" s="21">
        <v>6</v>
      </c>
      <c r="K13" s="45"/>
      <c r="L13" s="29" t="s">
        <v>102</v>
      </c>
      <c r="M13" s="18" t="s">
        <v>103</v>
      </c>
      <c r="N13" s="18" t="s">
        <v>190</v>
      </c>
      <c r="O13" s="21" t="s">
        <v>16</v>
      </c>
      <c r="P13" s="21" t="s">
        <v>17</v>
      </c>
      <c r="Q13" s="21">
        <v>4</v>
      </c>
      <c r="R13" s="21">
        <v>0</v>
      </c>
      <c r="S13" s="21">
        <v>0</v>
      </c>
      <c r="T13" s="49">
        <f t="shared" ref="T13" si="3">Q13+(R13+S13)/2</f>
        <v>4</v>
      </c>
      <c r="U13" s="21">
        <v>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29" t="s">
        <v>374</v>
      </c>
      <c r="B14" s="18" t="s">
        <v>95</v>
      </c>
      <c r="C14" s="18" t="s">
        <v>191</v>
      </c>
      <c r="D14" s="21" t="s">
        <v>16</v>
      </c>
      <c r="E14" s="21" t="s">
        <v>17</v>
      </c>
      <c r="F14" s="21">
        <v>3</v>
      </c>
      <c r="G14" s="21">
        <v>0</v>
      </c>
      <c r="H14" s="21">
        <v>0</v>
      </c>
      <c r="I14" s="49">
        <f t="shared" si="2"/>
        <v>3</v>
      </c>
      <c r="J14" s="21">
        <v>4</v>
      </c>
      <c r="K14" s="45"/>
      <c r="L14" s="29" t="s">
        <v>375</v>
      </c>
      <c r="M14" s="18" t="s">
        <v>104</v>
      </c>
      <c r="N14" s="18" t="s">
        <v>191</v>
      </c>
      <c r="O14" s="21" t="s">
        <v>16</v>
      </c>
      <c r="P14" s="21" t="s">
        <v>17</v>
      </c>
      <c r="Q14" s="21">
        <v>3</v>
      </c>
      <c r="R14" s="21">
        <v>0</v>
      </c>
      <c r="S14" s="21">
        <v>0</v>
      </c>
      <c r="T14" s="49">
        <f t="shared" ref="T14:T19" si="4">Q14+(R14+S14)/2</f>
        <v>3</v>
      </c>
      <c r="U14" s="21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29" t="s">
        <v>96</v>
      </c>
      <c r="B15" s="18" t="s">
        <v>97</v>
      </c>
      <c r="C15" s="18" t="s">
        <v>192</v>
      </c>
      <c r="D15" s="21" t="s">
        <v>16</v>
      </c>
      <c r="E15" s="21" t="s">
        <v>17</v>
      </c>
      <c r="F15" s="21">
        <v>3</v>
      </c>
      <c r="G15" s="21">
        <v>0</v>
      </c>
      <c r="H15" s="21">
        <v>0</v>
      </c>
      <c r="I15" s="49">
        <f t="shared" si="2"/>
        <v>3</v>
      </c>
      <c r="J15" s="21">
        <v>5</v>
      </c>
      <c r="K15" s="45"/>
      <c r="L15" s="29" t="s">
        <v>105</v>
      </c>
      <c r="M15" s="18" t="s">
        <v>106</v>
      </c>
      <c r="N15" s="18" t="s">
        <v>223</v>
      </c>
      <c r="O15" s="21" t="s">
        <v>16</v>
      </c>
      <c r="P15" s="21" t="s">
        <v>17</v>
      </c>
      <c r="Q15" s="21">
        <v>3</v>
      </c>
      <c r="R15" s="21">
        <v>0</v>
      </c>
      <c r="S15" s="21">
        <v>0</v>
      </c>
      <c r="T15" s="49">
        <f t="shared" si="4"/>
        <v>3</v>
      </c>
      <c r="U15" s="21">
        <v>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29" t="s">
        <v>164</v>
      </c>
      <c r="B16" s="18" t="s">
        <v>98</v>
      </c>
      <c r="C16" s="18" t="s">
        <v>201</v>
      </c>
      <c r="D16" s="21" t="s">
        <v>16</v>
      </c>
      <c r="E16" s="21" t="s">
        <v>17</v>
      </c>
      <c r="F16" s="21">
        <v>3</v>
      </c>
      <c r="G16" s="21">
        <v>0</v>
      </c>
      <c r="H16" s="21">
        <v>0</v>
      </c>
      <c r="I16" s="49">
        <f t="shared" si="2"/>
        <v>3</v>
      </c>
      <c r="J16" s="21">
        <v>5</v>
      </c>
      <c r="K16" s="45"/>
      <c r="L16" s="29" t="s">
        <v>107</v>
      </c>
      <c r="M16" s="18" t="s">
        <v>109</v>
      </c>
      <c r="N16" s="18" t="s">
        <v>204</v>
      </c>
      <c r="O16" s="21" t="s">
        <v>16</v>
      </c>
      <c r="P16" s="21" t="s">
        <v>17</v>
      </c>
      <c r="Q16" s="21">
        <v>3</v>
      </c>
      <c r="R16" s="21">
        <v>0</v>
      </c>
      <c r="S16" s="21">
        <v>0</v>
      </c>
      <c r="T16" s="49">
        <f t="shared" si="4"/>
        <v>3</v>
      </c>
      <c r="U16" s="21">
        <v>5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9" t="s">
        <v>165</v>
      </c>
      <c r="B17" s="18" t="s">
        <v>99</v>
      </c>
      <c r="C17" s="18" t="s">
        <v>202</v>
      </c>
      <c r="D17" s="21" t="s">
        <v>16</v>
      </c>
      <c r="E17" s="21" t="s">
        <v>17</v>
      </c>
      <c r="F17" s="21">
        <v>3</v>
      </c>
      <c r="G17" s="21">
        <v>0</v>
      </c>
      <c r="H17" s="21">
        <v>0</v>
      </c>
      <c r="I17" s="49">
        <f t="shared" si="2"/>
        <v>3</v>
      </c>
      <c r="J17" s="21">
        <v>5</v>
      </c>
      <c r="K17" s="45"/>
      <c r="L17" s="29" t="s">
        <v>108</v>
      </c>
      <c r="M17" s="18" t="s">
        <v>111</v>
      </c>
      <c r="N17" s="20" t="s">
        <v>220</v>
      </c>
      <c r="O17" s="21" t="s">
        <v>16</v>
      </c>
      <c r="P17" s="21" t="s">
        <v>17</v>
      </c>
      <c r="Q17" s="21">
        <v>2</v>
      </c>
      <c r="R17" s="21">
        <v>0</v>
      </c>
      <c r="S17" s="21">
        <v>0</v>
      </c>
      <c r="T17" s="49">
        <f t="shared" si="4"/>
        <v>2</v>
      </c>
      <c r="U17" s="21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88" t="s">
        <v>100</v>
      </c>
      <c r="B18" s="89" t="s">
        <v>101</v>
      </c>
      <c r="C18" s="20" t="s">
        <v>203</v>
      </c>
      <c r="D18" s="21" t="s">
        <v>16</v>
      </c>
      <c r="E18" s="21" t="s">
        <v>17</v>
      </c>
      <c r="F18" s="21">
        <v>2</v>
      </c>
      <c r="G18" s="21">
        <v>0</v>
      </c>
      <c r="H18" s="21">
        <v>0</v>
      </c>
      <c r="I18" s="48">
        <f t="shared" si="2"/>
        <v>2</v>
      </c>
      <c r="J18" s="21">
        <v>3</v>
      </c>
      <c r="K18" s="17"/>
      <c r="L18" s="29" t="s">
        <v>110</v>
      </c>
      <c r="M18" s="18" t="s">
        <v>171</v>
      </c>
      <c r="N18" s="18" t="s">
        <v>178</v>
      </c>
      <c r="O18" s="21" t="s">
        <v>16</v>
      </c>
      <c r="P18" s="21" t="s">
        <v>17</v>
      </c>
      <c r="Q18" s="21">
        <v>2</v>
      </c>
      <c r="R18" s="21">
        <v>0</v>
      </c>
      <c r="S18" s="21">
        <v>0</v>
      </c>
      <c r="T18" s="48">
        <f t="shared" si="4"/>
        <v>2</v>
      </c>
      <c r="U18" s="21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3"/>
      <c r="B19" s="34"/>
      <c r="C19" s="34"/>
      <c r="D19" s="51"/>
      <c r="E19" s="34" t="s">
        <v>26</v>
      </c>
      <c r="F19" s="51">
        <f>SUM(F11:F18)</f>
        <v>22</v>
      </c>
      <c r="G19" s="51">
        <f>SUM(G11:G18)</f>
        <v>0</v>
      </c>
      <c r="H19" s="51">
        <f>SUM(H11:H18)</f>
        <v>0</v>
      </c>
      <c r="I19" s="51">
        <f t="shared" si="2"/>
        <v>22</v>
      </c>
      <c r="J19" s="51">
        <f>SUM(J11:J18)</f>
        <v>30</v>
      </c>
      <c r="K19" s="31"/>
      <c r="L19" s="33"/>
      <c r="M19" s="34"/>
      <c r="N19" s="34"/>
      <c r="O19" s="51"/>
      <c r="P19" s="34" t="s">
        <v>26</v>
      </c>
      <c r="Q19" s="51">
        <f>SUM(Q11:Q18)</f>
        <v>21</v>
      </c>
      <c r="R19" s="51">
        <f>SUM(R11:R18)</f>
        <v>0</v>
      </c>
      <c r="S19" s="51">
        <f>SUM(S11:S18)</f>
        <v>0</v>
      </c>
      <c r="T19" s="51">
        <f t="shared" si="4"/>
        <v>21</v>
      </c>
      <c r="U19" s="51">
        <f>SUM(U11:U18)</f>
        <v>30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3"/>
      <c r="B20" s="35"/>
      <c r="C20" s="35"/>
      <c r="D20" s="36"/>
      <c r="E20" s="35" t="s">
        <v>27</v>
      </c>
      <c r="F20" s="36">
        <f>SUMIF(E11:E18,"=UE",F11:F18)</f>
        <v>4</v>
      </c>
      <c r="G20" s="36">
        <f>SUMIF(E11:E18,"=UE",G11:G18)</f>
        <v>0</v>
      </c>
      <c r="H20" s="36">
        <f>SUMIF(E11:E18,"=UE",H11:H18)</f>
        <v>0</v>
      </c>
      <c r="I20" s="36">
        <f>SUMIF(H11:H18,"=UE",I11:I18)</f>
        <v>0</v>
      </c>
      <c r="J20" s="51">
        <f>SUMIF(E11:E18,"=UE",J11:J18)</f>
        <v>2</v>
      </c>
      <c r="K20" s="31"/>
      <c r="L20" s="33"/>
      <c r="M20" s="35"/>
      <c r="N20" s="35"/>
      <c r="O20" s="36"/>
      <c r="P20" s="35" t="s">
        <v>27</v>
      </c>
      <c r="Q20" s="36">
        <f>SUMIF(P11:P18,"=UE",Q11:Q18)</f>
        <v>4</v>
      </c>
      <c r="R20" s="36">
        <f>SUMIF(P11:P18,"=UE",R11:R18)</f>
        <v>0</v>
      </c>
      <c r="S20" s="36">
        <f>SUMIF(P11:P18,"=UE",S11:S18)</f>
        <v>0</v>
      </c>
      <c r="T20" s="36">
        <f>SUMIF(S11:S18,"=UE",T11:T18)</f>
        <v>0</v>
      </c>
      <c r="U20" s="51">
        <f>SUMIF(P11:P18,"=UE",U11:U18)</f>
        <v>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7"/>
      <c r="B21" s="38"/>
      <c r="C21" s="38"/>
      <c r="D21" s="39"/>
      <c r="E21" s="38" t="s">
        <v>28</v>
      </c>
      <c r="F21" s="39">
        <f>SUMIF(D11:D18,"=S",F11:F18)</f>
        <v>0</v>
      </c>
      <c r="G21" s="39">
        <f>SUMIF(D11:D18,"=S",G11:G18)</f>
        <v>0</v>
      </c>
      <c r="H21" s="39">
        <f>SUMIF(D11:D18,"=S",H11:H18)</f>
        <v>0</v>
      </c>
      <c r="I21" s="39">
        <f>SUMIF(D11:D18,"=S",I11:I18)</f>
        <v>0</v>
      </c>
      <c r="J21" s="40">
        <f>SUMIF(D11:D18,"=S",J11:J18)</f>
        <v>0</v>
      </c>
      <c r="K21" s="31"/>
      <c r="L21" s="37"/>
      <c r="M21" s="38"/>
      <c r="N21" s="38"/>
      <c r="O21" s="39"/>
      <c r="P21" s="38" t="s">
        <v>28</v>
      </c>
      <c r="Q21" s="39">
        <f>SUMIF(O11:O18,"=S",Q11:Q18)</f>
        <v>0</v>
      </c>
      <c r="R21" s="39">
        <f>SUMIF(O11:O18,"=S",R11:R18)</f>
        <v>0</v>
      </c>
      <c r="S21" s="39">
        <f>SUMIF(O11:O18,"=S",S11:S18)</f>
        <v>0</v>
      </c>
      <c r="T21" s="39">
        <f>SUMIF(O11:O18,"=S",T11:T18)</f>
        <v>0</v>
      </c>
      <c r="U21" s="40">
        <f>SUMIF(O11:O18,"=S",U11:U18)</f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41"/>
      <c r="B22" s="42"/>
      <c r="C22" s="42"/>
      <c r="D22" s="43"/>
      <c r="E22" s="42" t="s">
        <v>29</v>
      </c>
      <c r="F22" s="43">
        <f>SUMIF(D11:D18,"=ÜS",F11:F18)</f>
        <v>0</v>
      </c>
      <c r="G22" s="43">
        <f>SUMIF(D11:D18,"=ÜS",G11:G18)</f>
        <v>0</v>
      </c>
      <c r="H22" s="43">
        <f>SUMIF(D11:D18,"=ÜS",H11:H18)</f>
        <v>0</v>
      </c>
      <c r="I22" s="43">
        <f>SUMIF(D11:D18,"=ÜS",I11:I18)</f>
        <v>0</v>
      </c>
      <c r="J22" s="44">
        <f>SUMIF(D11:D18,"=ÜS",J11:J18)</f>
        <v>0</v>
      </c>
      <c r="K22" s="31"/>
      <c r="L22" s="41"/>
      <c r="M22" s="42"/>
      <c r="N22" s="42"/>
      <c r="O22" s="43"/>
      <c r="P22" s="42" t="s">
        <v>29</v>
      </c>
      <c r="Q22" s="43">
        <f>SUMIF(O11:O18,"=ÜS",Q11:Q18)</f>
        <v>0</v>
      </c>
      <c r="R22" s="43">
        <f>SUMIF(O11:O18,"=ÜS",R11:R18)</f>
        <v>0</v>
      </c>
      <c r="S22" s="43">
        <f>SUMIF(O11:O18,"=ÜS",S11:S18)</f>
        <v>0</v>
      </c>
      <c r="T22" s="43">
        <f>SUMIF(O11:O18,"=ÜS",T11:T18)</f>
        <v>0</v>
      </c>
      <c r="U22" s="44">
        <f>SUMIF(O11:O18,"=ÜS",U11:U18)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2.1" customHeight="1" x14ac:dyDescent="0.2">
      <c r="A23" s="110" t="s">
        <v>30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113" t="s">
        <v>31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22"/>
      <c r="L24" s="113" t="s">
        <v>32</v>
      </c>
      <c r="M24" s="114"/>
      <c r="N24" s="114"/>
      <c r="O24" s="114"/>
      <c r="P24" s="114"/>
      <c r="Q24" s="114"/>
      <c r="R24" s="114"/>
      <c r="S24" s="114"/>
      <c r="T24" s="114"/>
      <c r="U24" s="11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32" t="s">
        <v>6</v>
      </c>
      <c r="B25" s="28" t="s">
        <v>7</v>
      </c>
      <c r="C25" s="26" t="s">
        <v>47</v>
      </c>
      <c r="D25" s="27" t="s">
        <v>8</v>
      </c>
      <c r="E25" s="23" t="s">
        <v>9</v>
      </c>
      <c r="F25" s="51" t="s">
        <v>10</v>
      </c>
      <c r="G25" s="51" t="s">
        <v>11</v>
      </c>
      <c r="H25" s="51" t="s">
        <v>12</v>
      </c>
      <c r="I25" s="51" t="s">
        <v>13</v>
      </c>
      <c r="J25" s="51" t="s">
        <v>14</v>
      </c>
      <c r="K25" s="24"/>
      <c r="L25" s="32" t="s">
        <v>6</v>
      </c>
      <c r="M25" s="28" t="s">
        <v>7</v>
      </c>
      <c r="N25" s="26" t="s">
        <v>47</v>
      </c>
      <c r="O25" s="27" t="s">
        <v>8</v>
      </c>
      <c r="P25" s="23" t="s">
        <v>9</v>
      </c>
      <c r="Q25" s="51" t="s">
        <v>10</v>
      </c>
      <c r="R25" s="51" t="s">
        <v>11</v>
      </c>
      <c r="S25" s="51" t="s">
        <v>12</v>
      </c>
      <c r="T25" s="51" t="s">
        <v>13</v>
      </c>
      <c r="U25" s="51" t="s">
        <v>14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86" t="s">
        <v>86</v>
      </c>
      <c r="B26" s="87" t="s">
        <v>22</v>
      </c>
      <c r="C26" s="87" t="s">
        <v>72</v>
      </c>
      <c r="D26" s="21" t="s">
        <v>20</v>
      </c>
      <c r="E26" s="21" t="s">
        <v>19</v>
      </c>
      <c r="F26" s="21">
        <v>2</v>
      </c>
      <c r="G26" s="21">
        <v>0</v>
      </c>
      <c r="H26" s="21">
        <v>0</v>
      </c>
      <c r="I26" s="48">
        <f t="shared" ref="I26:I27" si="5">F26+(G26+H26)/2</f>
        <v>2</v>
      </c>
      <c r="J26" s="21">
        <v>1</v>
      </c>
      <c r="K26" s="1"/>
      <c r="L26" s="29" t="s">
        <v>120</v>
      </c>
      <c r="M26" s="18" t="s">
        <v>23</v>
      </c>
      <c r="N26" s="18" t="s">
        <v>74</v>
      </c>
      <c r="O26" s="21" t="s">
        <v>20</v>
      </c>
      <c r="P26" s="21" t="s">
        <v>19</v>
      </c>
      <c r="Q26" s="21">
        <v>2</v>
      </c>
      <c r="R26" s="21">
        <v>0</v>
      </c>
      <c r="S26" s="21">
        <v>0</v>
      </c>
      <c r="T26" s="48">
        <f t="shared" ref="T26:T27" si="6">Q26+(R26+S26)/2</f>
        <v>2</v>
      </c>
      <c r="U26" s="21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29" t="s">
        <v>112</v>
      </c>
      <c r="B27" s="18" t="s">
        <v>113</v>
      </c>
      <c r="C27" s="18" t="s">
        <v>193</v>
      </c>
      <c r="D27" s="21" t="s">
        <v>16</v>
      </c>
      <c r="E27" s="21" t="s">
        <v>17</v>
      </c>
      <c r="F27" s="21">
        <v>3</v>
      </c>
      <c r="G27" s="21">
        <v>0</v>
      </c>
      <c r="H27" s="21">
        <v>0</v>
      </c>
      <c r="I27" s="48">
        <f t="shared" si="5"/>
        <v>3</v>
      </c>
      <c r="J27" s="21">
        <v>5</v>
      </c>
      <c r="K27" s="30"/>
      <c r="L27" s="18" t="s">
        <v>121</v>
      </c>
      <c r="M27" s="18" t="s">
        <v>122</v>
      </c>
      <c r="N27" s="18" t="s">
        <v>207</v>
      </c>
      <c r="O27" s="21" t="s">
        <v>16</v>
      </c>
      <c r="P27" s="21" t="s">
        <v>17</v>
      </c>
      <c r="Q27" s="21">
        <v>2</v>
      </c>
      <c r="R27" s="21">
        <v>0</v>
      </c>
      <c r="S27" s="21">
        <v>0</v>
      </c>
      <c r="T27" s="48">
        <f t="shared" si="6"/>
        <v>2</v>
      </c>
      <c r="U27" s="21">
        <v>3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88" t="s">
        <v>114</v>
      </c>
      <c r="B28" s="90" t="s">
        <v>115</v>
      </c>
      <c r="C28" s="90" t="s">
        <v>221</v>
      </c>
      <c r="D28" s="91" t="s">
        <v>16</v>
      </c>
      <c r="E28" s="91" t="s">
        <v>17</v>
      </c>
      <c r="F28" s="91">
        <v>3</v>
      </c>
      <c r="G28" s="91">
        <v>0</v>
      </c>
      <c r="H28" s="91">
        <v>0</v>
      </c>
      <c r="I28" s="49">
        <f t="shared" ref="I28:I33" si="7">F28+(G28+H28)/2</f>
        <v>3</v>
      </c>
      <c r="J28" s="21">
        <v>4</v>
      </c>
      <c r="K28" s="1"/>
      <c r="L28" s="29" t="s">
        <v>123</v>
      </c>
      <c r="M28" s="18" t="s">
        <v>172</v>
      </c>
      <c r="N28" s="18" t="s">
        <v>182</v>
      </c>
      <c r="O28" s="21" t="s">
        <v>16</v>
      </c>
      <c r="P28" s="21" t="s">
        <v>17</v>
      </c>
      <c r="Q28" s="21">
        <v>2</v>
      </c>
      <c r="R28" s="21">
        <v>1</v>
      </c>
      <c r="S28" s="21">
        <v>0</v>
      </c>
      <c r="T28" s="49">
        <f t="shared" ref="T28:T33" si="8">Q28+(R28+S28)/2</f>
        <v>2.5</v>
      </c>
      <c r="U28" s="21">
        <v>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18" t="s">
        <v>239</v>
      </c>
      <c r="B29" s="18" t="s">
        <v>240</v>
      </c>
      <c r="C29" s="18" t="s">
        <v>241</v>
      </c>
      <c r="D29" s="21" t="s">
        <v>16</v>
      </c>
      <c r="E29" s="21" t="s">
        <v>17</v>
      </c>
      <c r="F29" s="21">
        <v>3</v>
      </c>
      <c r="G29" s="21">
        <v>0</v>
      </c>
      <c r="H29" s="21">
        <v>0</v>
      </c>
      <c r="I29" s="49">
        <f t="shared" si="7"/>
        <v>3</v>
      </c>
      <c r="J29" s="21">
        <v>4</v>
      </c>
      <c r="K29" s="1"/>
      <c r="L29" s="29" t="s">
        <v>124</v>
      </c>
      <c r="M29" s="18" t="s">
        <v>125</v>
      </c>
      <c r="N29" s="18" t="s">
        <v>188</v>
      </c>
      <c r="O29" s="21" t="s">
        <v>16</v>
      </c>
      <c r="P29" s="21" t="s">
        <v>17</v>
      </c>
      <c r="Q29" s="21">
        <v>3</v>
      </c>
      <c r="R29" s="21">
        <v>0</v>
      </c>
      <c r="S29" s="21">
        <v>0</v>
      </c>
      <c r="T29" s="49">
        <f t="shared" si="8"/>
        <v>3</v>
      </c>
      <c r="U29" s="21">
        <v>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29" t="s">
        <v>194</v>
      </c>
      <c r="B30" s="18" t="s">
        <v>175</v>
      </c>
      <c r="C30" s="18" t="s">
        <v>205</v>
      </c>
      <c r="D30" s="21" t="s">
        <v>16</v>
      </c>
      <c r="E30" s="21" t="s">
        <v>17</v>
      </c>
      <c r="F30" s="21">
        <v>2</v>
      </c>
      <c r="G30" s="21">
        <v>0</v>
      </c>
      <c r="H30" s="21">
        <v>0</v>
      </c>
      <c r="I30" s="49">
        <f t="shared" si="7"/>
        <v>2</v>
      </c>
      <c r="J30" s="21">
        <v>3</v>
      </c>
      <c r="K30" s="1"/>
      <c r="L30" s="29" t="s">
        <v>126</v>
      </c>
      <c r="M30" s="18" t="s">
        <v>127</v>
      </c>
      <c r="N30" s="18" t="s">
        <v>224</v>
      </c>
      <c r="O30" s="21" t="s">
        <v>16</v>
      </c>
      <c r="P30" s="21" t="s">
        <v>17</v>
      </c>
      <c r="Q30" s="21">
        <v>3</v>
      </c>
      <c r="R30" s="21">
        <v>0</v>
      </c>
      <c r="S30" s="21">
        <v>0</v>
      </c>
      <c r="T30" s="49">
        <f t="shared" si="8"/>
        <v>3</v>
      </c>
      <c r="U30" s="21">
        <v>5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29" t="s">
        <v>116</v>
      </c>
      <c r="B31" s="18" t="s">
        <v>117</v>
      </c>
      <c r="C31" s="18" t="s">
        <v>206</v>
      </c>
      <c r="D31" s="21" t="s">
        <v>16</v>
      </c>
      <c r="E31" s="21" t="s">
        <v>17</v>
      </c>
      <c r="F31" s="21">
        <v>3</v>
      </c>
      <c r="G31" s="21">
        <v>0</v>
      </c>
      <c r="H31" s="21">
        <v>0</v>
      </c>
      <c r="I31" s="49">
        <f t="shared" si="7"/>
        <v>3</v>
      </c>
      <c r="J31" s="21">
        <v>5</v>
      </c>
      <c r="K31" s="1"/>
      <c r="L31" s="29" t="s">
        <v>128</v>
      </c>
      <c r="M31" s="18" t="s">
        <v>129</v>
      </c>
      <c r="N31" s="18" t="s">
        <v>208</v>
      </c>
      <c r="O31" s="21" t="s">
        <v>16</v>
      </c>
      <c r="P31" s="21" t="s">
        <v>17</v>
      </c>
      <c r="Q31" s="21">
        <v>4</v>
      </c>
      <c r="R31" s="21">
        <v>0</v>
      </c>
      <c r="S31" s="21">
        <v>0</v>
      </c>
      <c r="T31" s="49">
        <f t="shared" si="8"/>
        <v>4</v>
      </c>
      <c r="U31" s="21">
        <v>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29" t="s">
        <v>118</v>
      </c>
      <c r="B32" s="18" t="s">
        <v>119</v>
      </c>
      <c r="C32" s="18" t="s">
        <v>222</v>
      </c>
      <c r="D32" s="21" t="s">
        <v>16</v>
      </c>
      <c r="E32" s="21" t="s">
        <v>17</v>
      </c>
      <c r="F32" s="21">
        <v>3</v>
      </c>
      <c r="G32" s="21">
        <v>0</v>
      </c>
      <c r="H32" s="21">
        <v>0</v>
      </c>
      <c r="I32" s="49">
        <f t="shared" si="7"/>
        <v>3</v>
      </c>
      <c r="J32" s="21">
        <v>5</v>
      </c>
      <c r="K32" s="1"/>
      <c r="L32" s="29" t="s">
        <v>176</v>
      </c>
      <c r="M32" s="18" t="s">
        <v>177</v>
      </c>
      <c r="N32" s="18" t="s">
        <v>186</v>
      </c>
      <c r="O32" s="21" t="s">
        <v>16</v>
      </c>
      <c r="P32" s="21" t="s">
        <v>17</v>
      </c>
      <c r="Q32" s="21">
        <v>2</v>
      </c>
      <c r="R32" s="21">
        <v>1</v>
      </c>
      <c r="S32" s="21">
        <v>0</v>
      </c>
      <c r="T32" s="49">
        <f t="shared" si="8"/>
        <v>2.5</v>
      </c>
      <c r="U32" s="21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0"/>
      <c r="B33" s="20" t="s">
        <v>242</v>
      </c>
      <c r="C33" s="20" t="s">
        <v>243</v>
      </c>
      <c r="D33" s="21" t="s">
        <v>18</v>
      </c>
      <c r="E33" s="21" t="s">
        <v>17</v>
      </c>
      <c r="F33" s="21">
        <v>2</v>
      </c>
      <c r="G33" s="21">
        <v>0</v>
      </c>
      <c r="H33" s="21">
        <v>0</v>
      </c>
      <c r="I33" s="48">
        <f t="shared" si="7"/>
        <v>2</v>
      </c>
      <c r="J33" s="21">
        <v>3</v>
      </c>
      <c r="K33" s="1"/>
      <c r="L33" s="20"/>
      <c r="M33" s="20" t="s">
        <v>244</v>
      </c>
      <c r="N33" s="20" t="s">
        <v>245</v>
      </c>
      <c r="O33" s="21" t="s">
        <v>18</v>
      </c>
      <c r="P33" s="21" t="s">
        <v>17</v>
      </c>
      <c r="Q33" s="21">
        <v>2</v>
      </c>
      <c r="R33" s="21">
        <v>0</v>
      </c>
      <c r="S33" s="21">
        <v>0</v>
      </c>
      <c r="T33" s="48">
        <f t="shared" si="8"/>
        <v>2</v>
      </c>
      <c r="U33" s="21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3"/>
      <c r="B34" s="34"/>
      <c r="C34" s="34"/>
      <c r="D34" s="51"/>
      <c r="E34" s="34" t="s">
        <v>26</v>
      </c>
      <c r="F34" s="51">
        <f>SUM(F26:F33)</f>
        <v>21</v>
      </c>
      <c r="G34" s="51">
        <f>SUM(G26:G33)</f>
        <v>0</v>
      </c>
      <c r="H34" s="51">
        <f>SUM(H26:H33)</f>
        <v>0</v>
      </c>
      <c r="I34" s="51">
        <f>F34+(G34+H34)/2</f>
        <v>21</v>
      </c>
      <c r="J34" s="51">
        <f>SUM(J26:J33)</f>
        <v>30</v>
      </c>
      <c r="K34" s="25"/>
      <c r="L34" s="33"/>
      <c r="M34" s="34"/>
      <c r="N34" s="34"/>
      <c r="O34" s="51"/>
      <c r="P34" s="34" t="s">
        <v>26</v>
      </c>
      <c r="Q34" s="51">
        <f>SUM(Q26:Q33)</f>
        <v>20</v>
      </c>
      <c r="R34" s="51">
        <f>SUM(R26:R33)</f>
        <v>2</v>
      </c>
      <c r="S34" s="51">
        <f>SUM(S26:S33)</f>
        <v>0</v>
      </c>
      <c r="T34" s="51">
        <f>Q34+(R34+S34)/2</f>
        <v>21</v>
      </c>
      <c r="U34" s="51">
        <f>SUM(U26:U33)</f>
        <v>30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3"/>
      <c r="B35" s="35"/>
      <c r="C35" s="35"/>
      <c r="D35" s="36"/>
      <c r="E35" s="35" t="s">
        <v>27</v>
      </c>
      <c r="F35" s="36">
        <f>SUMIF(E26:E33,"=UE",F26:F33)</f>
        <v>2</v>
      </c>
      <c r="G35" s="36">
        <f>SUMIF(E26:E33,"=UE",G26:G33)</f>
        <v>0</v>
      </c>
      <c r="H35" s="36">
        <f>SUMIF(E26:E33,"=UE",H26:H33)</f>
        <v>0</v>
      </c>
      <c r="I35" s="36">
        <f>SUMIF(H26:H33,"=UE",I26:I33)</f>
        <v>0</v>
      </c>
      <c r="J35" s="51">
        <f>SUMIF(E26:E33,"=UE",J26:J33)</f>
        <v>1</v>
      </c>
      <c r="K35" s="25"/>
      <c r="L35" s="33"/>
      <c r="M35" s="35"/>
      <c r="N35" s="35"/>
      <c r="O35" s="36"/>
      <c r="P35" s="35" t="s">
        <v>27</v>
      </c>
      <c r="Q35" s="36">
        <f>SUMIF(P26:P33,"=UE",Q26:Q33)</f>
        <v>2</v>
      </c>
      <c r="R35" s="36">
        <f>SUMIF(P26:P33,"=UE",R26:R33)</f>
        <v>0</v>
      </c>
      <c r="S35" s="36">
        <f>SUMIF(P26:P33,"=UE",S26:S33)</f>
        <v>0</v>
      </c>
      <c r="T35" s="36">
        <f>SUMIF(S26:S33,"=UE",T26:T33)</f>
        <v>0</v>
      </c>
      <c r="U35" s="51">
        <f>SUMIF(P26:P33,"=UE",U26:U33)</f>
        <v>1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7"/>
      <c r="B36" s="38"/>
      <c r="C36" s="38"/>
      <c r="D36" s="39"/>
      <c r="E36" s="38" t="s">
        <v>28</v>
      </c>
      <c r="F36" s="39">
        <f>SUMIF(D26:D33,"=S",F26:F33)</f>
        <v>2</v>
      </c>
      <c r="G36" s="39">
        <f>SUMIF(D26:D33,"=S",G26:G33)</f>
        <v>0</v>
      </c>
      <c r="H36" s="39">
        <f>SUMIF(D26:D33,"=S",H26:H33)</f>
        <v>0</v>
      </c>
      <c r="I36" s="39">
        <f>SUMIF(D26:D33,"=S",I26:I33)</f>
        <v>2</v>
      </c>
      <c r="J36" s="40">
        <f>SUMIF(D26:D33,"=S",J26:J33)</f>
        <v>3</v>
      </c>
      <c r="K36" s="25"/>
      <c r="L36" s="37"/>
      <c r="M36" s="38"/>
      <c r="N36" s="38"/>
      <c r="O36" s="39"/>
      <c r="P36" s="38" t="s">
        <v>28</v>
      </c>
      <c r="Q36" s="39">
        <f>SUMIF(O26:O33,"=S",Q26:Q33)</f>
        <v>2</v>
      </c>
      <c r="R36" s="39">
        <f>SUMIF(O26:O33,"=S",R26:R33)</f>
        <v>0</v>
      </c>
      <c r="S36" s="39">
        <f>SUMIF(O26:O33,"=S",S26:S33)</f>
        <v>0</v>
      </c>
      <c r="T36" s="39">
        <f>SUMIF(O26:O33,"=S",T26:T33)</f>
        <v>2</v>
      </c>
      <c r="U36" s="40">
        <f>SUMIF(O26:O33,"=S",U26:U33)</f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41"/>
      <c r="B37" s="42"/>
      <c r="C37" s="42"/>
      <c r="D37" s="43"/>
      <c r="E37" s="42" t="s">
        <v>29</v>
      </c>
      <c r="F37" s="43">
        <f>SUMIF(D26:D33,"=ÜS",F26:F33)</f>
        <v>0</v>
      </c>
      <c r="G37" s="43">
        <f>SUMIF(D26:D33,"=ÜS",G26:G33)</f>
        <v>0</v>
      </c>
      <c r="H37" s="43">
        <f>SUMIF(D26:D33,"=ÜS",H26:H33)</f>
        <v>0</v>
      </c>
      <c r="I37" s="43">
        <f>SUMIF(D26:D33,"=ÜS",I26:I33)</f>
        <v>0</v>
      </c>
      <c r="J37" s="44">
        <f>SUMIF(D26:D33,"=ÜS",J26:J33)</f>
        <v>0</v>
      </c>
      <c r="K37" s="31"/>
      <c r="L37" s="41"/>
      <c r="M37" s="42"/>
      <c r="N37" s="42"/>
      <c r="O37" s="43"/>
      <c r="P37" s="42" t="s">
        <v>29</v>
      </c>
      <c r="Q37" s="43">
        <f>SUMIF(O26:O33,"=ÜS",Q26:Q33)</f>
        <v>0</v>
      </c>
      <c r="R37" s="43">
        <f>SUMIF(O26:O33,"=ÜS",R26:R33)</f>
        <v>0</v>
      </c>
      <c r="S37" s="43">
        <f>SUMIF(O26:O33,"=ÜS",S26:S33)</f>
        <v>0</v>
      </c>
      <c r="T37" s="43">
        <f>SUMIF(O26:O33,"=ÜS",T26:T33)</f>
        <v>0</v>
      </c>
      <c r="U37" s="44">
        <f>SUMIF(O26:O33,"=ÜS",U26:U33)</f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2.1" customHeight="1" x14ac:dyDescent="0.2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113" t="s">
        <v>36</v>
      </c>
      <c r="B39" s="114"/>
      <c r="C39" s="114"/>
      <c r="D39" s="114"/>
      <c r="E39" s="114"/>
      <c r="F39" s="114"/>
      <c r="G39" s="114"/>
      <c r="H39" s="114"/>
      <c r="I39" s="114"/>
      <c r="J39" s="114"/>
      <c r="K39" s="22"/>
      <c r="L39" s="113" t="s">
        <v>37</v>
      </c>
      <c r="M39" s="114"/>
      <c r="N39" s="114"/>
      <c r="O39" s="114"/>
      <c r="P39" s="114"/>
      <c r="Q39" s="114"/>
      <c r="R39" s="114"/>
      <c r="S39" s="114"/>
      <c r="T39" s="114"/>
      <c r="U39" s="1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1" customHeight="1" x14ac:dyDescent="0.2">
      <c r="A40" s="32" t="s">
        <v>6</v>
      </c>
      <c r="B40" s="28" t="s">
        <v>7</v>
      </c>
      <c r="C40" s="26" t="s">
        <v>47</v>
      </c>
      <c r="D40" s="27" t="s">
        <v>8</v>
      </c>
      <c r="E40" s="23" t="s">
        <v>9</v>
      </c>
      <c r="F40" s="51" t="s">
        <v>10</v>
      </c>
      <c r="G40" s="51" t="s">
        <v>11</v>
      </c>
      <c r="H40" s="51" t="s">
        <v>12</v>
      </c>
      <c r="I40" s="51" t="s">
        <v>13</v>
      </c>
      <c r="J40" s="51" t="s">
        <v>14</v>
      </c>
      <c r="K40" s="24"/>
      <c r="L40" s="32" t="s">
        <v>6</v>
      </c>
      <c r="M40" s="28" t="s">
        <v>7</v>
      </c>
      <c r="N40" s="26" t="s">
        <v>47</v>
      </c>
      <c r="O40" s="27" t="s">
        <v>8</v>
      </c>
      <c r="P40" s="23" t="s">
        <v>9</v>
      </c>
      <c r="Q40" s="51" t="s">
        <v>10</v>
      </c>
      <c r="R40" s="51" t="s">
        <v>11</v>
      </c>
      <c r="S40" s="51" t="s">
        <v>12</v>
      </c>
      <c r="T40" s="51" t="s">
        <v>13</v>
      </c>
      <c r="U40" s="51" t="s">
        <v>14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88" t="s">
        <v>246</v>
      </c>
      <c r="B41" s="90" t="s">
        <v>250</v>
      </c>
      <c r="C41" s="18" t="s">
        <v>247</v>
      </c>
      <c r="D41" s="21" t="s">
        <v>16</v>
      </c>
      <c r="E41" s="21" t="s">
        <v>17</v>
      </c>
      <c r="F41" s="21">
        <v>3</v>
      </c>
      <c r="G41" s="21">
        <v>0</v>
      </c>
      <c r="H41" s="21">
        <v>0</v>
      </c>
      <c r="I41" s="48">
        <f t="shared" ref="I41:I48" si="9">F41+(G41+H41)/2</f>
        <v>3</v>
      </c>
      <c r="J41" s="21">
        <v>4</v>
      </c>
      <c r="K41" s="1"/>
      <c r="L41" s="29" t="s">
        <v>139</v>
      </c>
      <c r="M41" s="18" t="s">
        <v>140</v>
      </c>
      <c r="N41" s="18" t="s">
        <v>185</v>
      </c>
      <c r="O41" s="21" t="s">
        <v>16</v>
      </c>
      <c r="P41" s="21" t="s">
        <v>17</v>
      </c>
      <c r="Q41" s="21">
        <v>3</v>
      </c>
      <c r="R41" s="21">
        <v>0</v>
      </c>
      <c r="S41" s="21">
        <v>0</v>
      </c>
      <c r="T41" s="48">
        <f t="shared" ref="T41:T48" si="10">Q41+(R41+S41)/2</f>
        <v>3</v>
      </c>
      <c r="U41" s="21">
        <v>5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29" t="s">
        <v>130</v>
      </c>
      <c r="B42" s="18" t="s">
        <v>131</v>
      </c>
      <c r="C42" s="18" t="s">
        <v>184</v>
      </c>
      <c r="D42" s="21" t="s">
        <v>16</v>
      </c>
      <c r="E42" s="21" t="s">
        <v>17</v>
      </c>
      <c r="F42" s="21">
        <v>3</v>
      </c>
      <c r="G42" s="21">
        <v>0</v>
      </c>
      <c r="H42" s="21">
        <v>0</v>
      </c>
      <c r="I42" s="48">
        <f t="shared" si="9"/>
        <v>3</v>
      </c>
      <c r="J42" s="21">
        <v>5</v>
      </c>
      <c r="K42" s="1"/>
      <c r="L42" s="29" t="s">
        <v>141</v>
      </c>
      <c r="M42" s="18" t="s">
        <v>142</v>
      </c>
      <c r="N42" s="18" t="s">
        <v>180</v>
      </c>
      <c r="O42" s="21" t="s">
        <v>16</v>
      </c>
      <c r="P42" s="21" t="s">
        <v>17</v>
      </c>
      <c r="Q42" s="21">
        <v>3</v>
      </c>
      <c r="R42" s="21">
        <v>0</v>
      </c>
      <c r="S42" s="21">
        <v>0</v>
      </c>
      <c r="T42" s="48">
        <f t="shared" si="10"/>
        <v>3</v>
      </c>
      <c r="U42" s="21">
        <v>4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29" t="s">
        <v>132</v>
      </c>
      <c r="B43" s="18" t="s">
        <v>133</v>
      </c>
      <c r="C43" s="18" t="s">
        <v>179</v>
      </c>
      <c r="D43" s="21" t="s">
        <v>16</v>
      </c>
      <c r="E43" s="21" t="s">
        <v>17</v>
      </c>
      <c r="F43" s="21">
        <v>3</v>
      </c>
      <c r="G43" s="21">
        <v>0</v>
      </c>
      <c r="H43" s="21">
        <v>0</v>
      </c>
      <c r="I43" s="49">
        <f t="shared" si="9"/>
        <v>3</v>
      </c>
      <c r="J43" s="21">
        <v>4</v>
      </c>
      <c r="K43" s="1"/>
      <c r="L43" s="29" t="s">
        <v>143</v>
      </c>
      <c r="M43" s="18" t="s">
        <v>144</v>
      </c>
      <c r="N43" s="18" t="s">
        <v>225</v>
      </c>
      <c r="O43" s="21" t="s">
        <v>16</v>
      </c>
      <c r="P43" s="21" t="s">
        <v>17</v>
      </c>
      <c r="Q43" s="21">
        <v>3</v>
      </c>
      <c r="R43" s="21">
        <v>1</v>
      </c>
      <c r="S43" s="21">
        <v>0</v>
      </c>
      <c r="T43" s="49">
        <f t="shared" si="10"/>
        <v>3.5</v>
      </c>
      <c r="U43" s="21">
        <v>5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29" t="s">
        <v>134</v>
      </c>
      <c r="B44" s="18" t="s">
        <v>135</v>
      </c>
      <c r="C44" s="18" t="s">
        <v>209</v>
      </c>
      <c r="D44" s="21" t="s">
        <v>16</v>
      </c>
      <c r="E44" s="21" t="s">
        <v>17</v>
      </c>
      <c r="F44" s="21">
        <v>3</v>
      </c>
      <c r="G44" s="21">
        <v>0</v>
      </c>
      <c r="H44" s="21">
        <v>0</v>
      </c>
      <c r="I44" s="49">
        <f t="shared" si="9"/>
        <v>3</v>
      </c>
      <c r="J44" s="21">
        <v>4</v>
      </c>
      <c r="K44" s="1"/>
      <c r="L44" s="29" t="s">
        <v>145</v>
      </c>
      <c r="M44" s="18" t="s">
        <v>146</v>
      </c>
      <c r="N44" s="18" t="s">
        <v>226</v>
      </c>
      <c r="O44" s="21" t="s">
        <v>16</v>
      </c>
      <c r="P44" s="21" t="s">
        <v>17</v>
      </c>
      <c r="Q44" s="21">
        <v>3</v>
      </c>
      <c r="R44" s="21">
        <v>1</v>
      </c>
      <c r="S44" s="21">
        <v>0</v>
      </c>
      <c r="T44" s="49">
        <f t="shared" si="10"/>
        <v>3.5</v>
      </c>
      <c r="U44" s="21">
        <v>5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29" t="s">
        <v>136</v>
      </c>
      <c r="B45" s="18" t="s">
        <v>173</v>
      </c>
      <c r="C45" s="18" t="s">
        <v>183</v>
      </c>
      <c r="D45" s="21" t="s">
        <v>16</v>
      </c>
      <c r="E45" s="21" t="s">
        <v>17</v>
      </c>
      <c r="F45" s="21">
        <v>3</v>
      </c>
      <c r="G45" s="21">
        <v>1</v>
      </c>
      <c r="H45" s="21">
        <v>0</v>
      </c>
      <c r="I45" s="49">
        <f t="shared" si="9"/>
        <v>3.5</v>
      </c>
      <c r="J45" s="21">
        <v>5</v>
      </c>
      <c r="K45" s="1"/>
      <c r="L45" s="29" t="s">
        <v>166</v>
      </c>
      <c r="M45" s="18" t="s">
        <v>148</v>
      </c>
      <c r="N45" s="18" t="s">
        <v>181</v>
      </c>
      <c r="O45" s="21" t="s">
        <v>16</v>
      </c>
      <c r="P45" s="21" t="s">
        <v>17</v>
      </c>
      <c r="Q45" s="21">
        <v>3</v>
      </c>
      <c r="R45" s="21">
        <v>0</v>
      </c>
      <c r="S45" s="21">
        <v>0</v>
      </c>
      <c r="T45" s="49">
        <f t="shared" si="10"/>
        <v>3</v>
      </c>
      <c r="U45" s="21">
        <v>4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29" t="s">
        <v>137</v>
      </c>
      <c r="B46" s="18" t="s">
        <v>138</v>
      </c>
      <c r="C46" s="18" t="s">
        <v>187</v>
      </c>
      <c r="D46" s="21" t="s">
        <v>16</v>
      </c>
      <c r="E46" s="21" t="s">
        <v>17</v>
      </c>
      <c r="F46" s="21">
        <v>3</v>
      </c>
      <c r="G46" s="21">
        <v>1</v>
      </c>
      <c r="H46" s="21">
        <v>0</v>
      </c>
      <c r="I46" s="49">
        <f t="shared" si="9"/>
        <v>3.5</v>
      </c>
      <c r="J46" s="21">
        <v>5</v>
      </c>
      <c r="K46" s="1"/>
      <c r="L46" s="29" t="s">
        <v>147</v>
      </c>
      <c r="M46" s="18" t="s">
        <v>227</v>
      </c>
      <c r="N46" s="18" t="s">
        <v>228</v>
      </c>
      <c r="O46" s="21" t="s">
        <v>16</v>
      </c>
      <c r="P46" s="21" t="s">
        <v>17</v>
      </c>
      <c r="Q46" s="21">
        <v>3</v>
      </c>
      <c r="R46" s="21">
        <v>0</v>
      </c>
      <c r="S46" s="21">
        <v>0</v>
      </c>
      <c r="T46" s="49">
        <f t="shared" ref="T46" si="11">Q46+(R46+S46)/2</f>
        <v>3</v>
      </c>
      <c r="U46" s="21">
        <v>4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29"/>
      <c r="B47" s="20" t="s">
        <v>248</v>
      </c>
      <c r="C47" s="18" t="s">
        <v>249</v>
      </c>
      <c r="D47" s="21" t="s">
        <v>21</v>
      </c>
      <c r="E47" s="21" t="s">
        <v>19</v>
      </c>
      <c r="F47" s="21">
        <v>2</v>
      </c>
      <c r="G47" s="21">
        <v>0</v>
      </c>
      <c r="H47" s="21">
        <v>0</v>
      </c>
      <c r="I47" s="49">
        <f t="shared" si="9"/>
        <v>2</v>
      </c>
      <c r="J47" s="21">
        <v>3</v>
      </c>
      <c r="K47" s="1"/>
      <c r="L47" s="29"/>
      <c r="M47" s="18" t="s">
        <v>251</v>
      </c>
      <c r="N47" s="18" t="s">
        <v>252</v>
      </c>
      <c r="O47" s="21" t="s">
        <v>21</v>
      </c>
      <c r="P47" s="21" t="s">
        <v>19</v>
      </c>
      <c r="Q47" s="21">
        <v>2</v>
      </c>
      <c r="R47" s="21">
        <v>0</v>
      </c>
      <c r="S47" s="21">
        <v>0</v>
      </c>
      <c r="T47" s="49">
        <f t="shared" si="10"/>
        <v>2</v>
      </c>
      <c r="U47" s="21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3"/>
      <c r="B48" s="34"/>
      <c r="C48" s="34"/>
      <c r="D48" s="51"/>
      <c r="E48" s="34" t="s">
        <v>26</v>
      </c>
      <c r="F48" s="51">
        <f>SUM(F41:F47)</f>
        <v>20</v>
      </c>
      <c r="G48" s="51">
        <f>SUM(G41:G47)</f>
        <v>2</v>
      </c>
      <c r="H48" s="51">
        <f>SUM(H41:H47)</f>
        <v>0</v>
      </c>
      <c r="I48" s="51">
        <f t="shared" si="9"/>
        <v>21</v>
      </c>
      <c r="J48" s="51">
        <f>SUM(J41:J47)</f>
        <v>30</v>
      </c>
      <c r="K48" s="25"/>
      <c r="L48" s="33"/>
      <c r="M48" s="34"/>
      <c r="N48" s="34"/>
      <c r="O48" s="51"/>
      <c r="P48" s="34" t="s">
        <v>26</v>
      </c>
      <c r="Q48" s="51">
        <f>SUM(Q41:Q47)</f>
        <v>20</v>
      </c>
      <c r="R48" s="51">
        <f>SUM(R41:R47)</f>
        <v>2</v>
      </c>
      <c r="S48" s="51">
        <f>SUM(S41:S47)</f>
        <v>0</v>
      </c>
      <c r="T48" s="51">
        <f t="shared" si="10"/>
        <v>21</v>
      </c>
      <c r="U48" s="51">
        <f>SUM(U41:U47)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3"/>
      <c r="B49" s="35"/>
      <c r="C49" s="35"/>
      <c r="D49" s="36"/>
      <c r="E49" s="35" t="s">
        <v>27</v>
      </c>
      <c r="F49" s="36">
        <f>SUMIF(E41:E47,"=UE",F41:F47)</f>
        <v>2</v>
      </c>
      <c r="G49" s="36">
        <f>SUMIF(E41:E47,"=UE",G41:G47)</f>
        <v>0</v>
      </c>
      <c r="H49" s="36">
        <f>SUMIF(E41:E47,"=UE",H41:H47)</f>
        <v>0</v>
      </c>
      <c r="I49" s="36">
        <f>SUMIF(E41:E47,"=UE",I41:I47)</f>
        <v>2</v>
      </c>
      <c r="J49" s="51">
        <f>SUMIF(E41:E47,"=UE",J41:J47)</f>
        <v>3</v>
      </c>
      <c r="K49" s="25"/>
      <c r="L49" s="33"/>
      <c r="M49" s="35"/>
      <c r="N49" s="35"/>
      <c r="O49" s="36"/>
      <c r="P49" s="35" t="s">
        <v>27</v>
      </c>
      <c r="Q49" s="36">
        <f>SUMIF(P41:P47,"=UE",Q41:Q47)</f>
        <v>2</v>
      </c>
      <c r="R49" s="36">
        <f>SUMIF(P41:P47,"=UE",R41:R47)</f>
        <v>0</v>
      </c>
      <c r="S49" s="36">
        <f>SUMIF(P41:P47,"=UE",S41:S47)</f>
        <v>0</v>
      </c>
      <c r="T49" s="36">
        <f>SUMIF(P41:P47,"=UE",T41:T47)</f>
        <v>2</v>
      </c>
      <c r="U49" s="51">
        <f>SUMIF(P41:P47,"=UE",U41:U47)</f>
        <v>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7"/>
      <c r="B50" s="38"/>
      <c r="C50" s="38"/>
      <c r="D50" s="39"/>
      <c r="E50" s="38" t="s">
        <v>28</v>
      </c>
      <c r="F50" s="39">
        <f>SUMIF(D41:D47,"=S",F41:F47)</f>
        <v>0</v>
      </c>
      <c r="G50" s="39">
        <f>SUMIF(D41:D47,"=S",G41:G47)</f>
        <v>0</v>
      </c>
      <c r="H50" s="39">
        <f>SUMIF(D41:D47,"=S",H41:H47)</f>
        <v>0</v>
      </c>
      <c r="I50" s="39">
        <f>SUMIF(D41:D47,"=S",I41:I47)</f>
        <v>0</v>
      </c>
      <c r="J50" s="40">
        <f>SUMIF(D41:D47,"=S",J41:J47)</f>
        <v>0</v>
      </c>
      <c r="K50" s="25"/>
      <c r="L50" s="37"/>
      <c r="M50" s="38"/>
      <c r="N50" s="38"/>
      <c r="O50" s="39"/>
      <c r="P50" s="38" t="s">
        <v>28</v>
      </c>
      <c r="Q50" s="39">
        <f>SUMIF(O41:O47,"=S",Q41:Q47)</f>
        <v>0</v>
      </c>
      <c r="R50" s="39">
        <f>SUMIF(O41:O47,"=S",R41:R47)</f>
        <v>0</v>
      </c>
      <c r="S50" s="39">
        <f>SUMIF(O41:O47,"=S",S41:S47)</f>
        <v>0</v>
      </c>
      <c r="T50" s="39">
        <f>SUMIF(O41:O47,"=S",T41:T47)</f>
        <v>0</v>
      </c>
      <c r="U50" s="40">
        <f>SUMIF(O41:O47,"=S",U41:U47)</f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1"/>
      <c r="B51" s="42"/>
      <c r="C51" s="42"/>
      <c r="D51" s="43"/>
      <c r="E51" s="42" t="s">
        <v>29</v>
      </c>
      <c r="F51" s="43">
        <f>SUMIF(D41:D47,"=ÜS",F41:F47)</f>
        <v>2</v>
      </c>
      <c r="G51" s="43">
        <f>SUMIF(D41:D47,"=ÜS",G41:G47)</f>
        <v>0</v>
      </c>
      <c r="H51" s="43">
        <f>SUMIF(D41:D47,"=ÜS",H41:H47)</f>
        <v>0</v>
      </c>
      <c r="I51" s="43">
        <f>SUMIF(D41:D47,"=ÜS",I41:I47)</f>
        <v>2</v>
      </c>
      <c r="J51" s="44">
        <f>SUMIF(D41:D47,"=ÜS",J41:J47)</f>
        <v>3</v>
      </c>
      <c r="K51" s="31"/>
      <c r="L51" s="41"/>
      <c r="M51" s="42"/>
      <c r="N51" s="42"/>
      <c r="O51" s="43"/>
      <c r="P51" s="42" t="s">
        <v>29</v>
      </c>
      <c r="Q51" s="43">
        <f>SUMIF(O41:O47,"=ÜS",Q41:Q47)</f>
        <v>2</v>
      </c>
      <c r="R51" s="43">
        <f>SUMIF(O41:O47,"=ÜS",R41:R47)</f>
        <v>0</v>
      </c>
      <c r="S51" s="43">
        <f>SUMIF(O41:O47,"=ÜS",S41:S47)</f>
        <v>0</v>
      </c>
      <c r="T51" s="43">
        <f>SUMIF(O41:O47,"=ÜS",T41:T47)</f>
        <v>2</v>
      </c>
      <c r="U51" s="44">
        <f>SUMIF(O41:O47,"=ÜS",U41:U47)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110" t="s">
        <v>38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113" t="s">
        <v>39</v>
      </c>
      <c r="B53" s="114"/>
      <c r="C53" s="114"/>
      <c r="D53" s="114"/>
      <c r="E53" s="114"/>
      <c r="F53" s="114"/>
      <c r="G53" s="114"/>
      <c r="H53" s="114"/>
      <c r="I53" s="114"/>
      <c r="J53" s="114"/>
      <c r="K53" s="22"/>
      <c r="L53" s="113" t="s">
        <v>40</v>
      </c>
      <c r="M53" s="114"/>
      <c r="N53" s="114"/>
      <c r="O53" s="114"/>
      <c r="P53" s="114"/>
      <c r="Q53" s="114"/>
      <c r="R53" s="114"/>
      <c r="S53" s="114"/>
      <c r="T53" s="114"/>
      <c r="U53" s="1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32" t="s">
        <v>6</v>
      </c>
      <c r="B54" s="28" t="s">
        <v>7</v>
      </c>
      <c r="C54" s="26" t="s">
        <v>47</v>
      </c>
      <c r="D54" s="27" t="s">
        <v>8</v>
      </c>
      <c r="E54" s="23" t="s">
        <v>9</v>
      </c>
      <c r="F54" s="51" t="s">
        <v>10</v>
      </c>
      <c r="G54" s="51" t="s">
        <v>11</v>
      </c>
      <c r="H54" s="51" t="s">
        <v>12</v>
      </c>
      <c r="I54" s="51" t="s">
        <v>13</v>
      </c>
      <c r="J54" s="51" t="s">
        <v>14</v>
      </c>
      <c r="K54" s="24"/>
      <c r="L54" s="32" t="s">
        <v>6</v>
      </c>
      <c r="M54" s="28" t="s">
        <v>7</v>
      </c>
      <c r="N54" s="26" t="s">
        <v>47</v>
      </c>
      <c r="O54" s="27" t="s">
        <v>8</v>
      </c>
      <c r="P54" s="23" t="s">
        <v>9</v>
      </c>
      <c r="Q54" s="51" t="s">
        <v>10</v>
      </c>
      <c r="R54" s="51" t="s">
        <v>11</v>
      </c>
      <c r="S54" s="51" t="s">
        <v>12</v>
      </c>
      <c r="T54" s="51" t="s">
        <v>13</v>
      </c>
      <c r="U54" s="51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29" t="s">
        <v>149</v>
      </c>
      <c r="B55" s="18" t="s">
        <v>150</v>
      </c>
      <c r="C55" s="18" t="s">
        <v>197</v>
      </c>
      <c r="D55" s="21" t="s">
        <v>20</v>
      </c>
      <c r="E55" s="21" t="s">
        <v>19</v>
      </c>
      <c r="F55" s="21">
        <v>2</v>
      </c>
      <c r="G55" s="21">
        <v>0</v>
      </c>
      <c r="H55" s="21">
        <v>0</v>
      </c>
      <c r="I55" s="48">
        <f t="shared" ref="I55:I64" si="12">F55+(G55+H55)/2</f>
        <v>2</v>
      </c>
      <c r="J55" s="21">
        <v>1</v>
      </c>
      <c r="K55" s="1"/>
      <c r="L55" s="90" t="s">
        <v>154</v>
      </c>
      <c r="M55" s="93" t="s">
        <v>238</v>
      </c>
      <c r="N55" s="90" t="s">
        <v>196</v>
      </c>
      <c r="O55" s="21" t="s">
        <v>18</v>
      </c>
      <c r="P55" s="21" t="s">
        <v>17</v>
      </c>
      <c r="Q55" s="21">
        <v>4</v>
      </c>
      <c r="R55" s="21">
        <v>0</v>
      </c>
      <c r="S55" s="21">
        <v>0</v>
      </c>
      <c r="T55" s="48">
        <f t="shared" ref="T55:T64" si="13">Q55+(R55+S55)/2</f>
        <v>4</v>
      </c>
      <c r="U55" s="21">
        <v>6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29" t="s">
        <v>167</v>
      </c>
      <c r="B56" s="92" t="s">
        <v>237</v>
      </c>
      <c r="C56" s="18" t="s">
        <v>195</v>
      </c>
      <c r="D56" s="21" t="s">
        <v>16</v>
      </c>
      <c r="E56" s="21" t="s">
        <v>17</v>
      </c>
      <c r="F56" s="21">
        <v>3</v>
      </c>
      <c r="G56" s="21">
        <v>0</v>
      </c>
      <c r="H56" s="21">
        <v>0</v>
      </c>
      <c r="I56" s="48">
        <f t="shared" si="12"/>
        <v>3</v>
      </c>
      <c r="J56" s="21">
        <v>6</v>
      </c>
      <c r="K56" s="1"/>
      <c r="L56" s="90" t="s">
        <v>155</v>
      </c>
      <c r="M56" s="90" t="s">
        <v>156</v>
      </c>
      <c r="N56" s="90" t="s">
        <v>200</v>
      </c>
      <c r="O56" s="21" t="s">
        <v>18</v>
      </c>
      <c r="P56" s="21" t="s">
        <v>17</v>
      </c>
      <c r="Q56" s="21">
        <v>0</v>
      </c>
      <c r="R56" s="21">
        <v>2</v>
      </c>
      <c r="S56" s="21">
        <v>0</v>
      </c>
      <c r="T56" s="48">
        <f t="shared" si="13"/>
        <v>1</v>
      </c>
      <c r="U56" s="21">
        <v>6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29" t="s">
        <v>168</v>
      </c>
      <c r="B57" s="18" t="s">
        <v>152</v>
      </c>
      <c r="C57" s="18" t="s">
        <v>229</v>
      </c>
      <c r="D57" s="21" t="s">
        <v>16</v>
      </c>
      <c r="E57" s="21" t="s">
        <v>17</v>
      </c>
      <c r="F57" s="21">
        <v>3</v>
      </c>
      <c r="G57" s="21">
        <v>1</v>
      </c>
      <c r="H57" s="21">
        <v>0</v>
      </c>
      <c r="I57" s="49">
        <f t="shared" si="12"/>
        <v>3.5</v>
      </c>
      <c r="J57" s="21">
        <v>6</v>
      </c>
      <c r="K57" s="1"/>
      <c r="L57" s="88" t="s">
        <v>169</v>
      </c>
      <c r="M57" s="90" t="s">
        <v>163</v>
      </c>
      <c r="N57" s="90" t="s">
        <v>199</v>
      </c>
      <c r="O57" s="21" t="s">
        <v>18</v>
      </c>
      <c r="P57" s="21" t="s">
        <v>17</v>
      </c>
      <c r="Q57" s="21">
        <v>4</v>
      </c>
      <c r="R57" s="21">
        <v>0</v>
      </c>
      <c r="S57" s="21">
        <v>0</v>
      </c>
      <c r="T57" s="49">
        <f t="shared" si="13"/>
        <v>4</v>
      </c>
      <c r="U57" s="21">
        <v>6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29" t="s">
        <v>151</v>
      </c>
      <c r="B58" s="18" t="s">
        <v>174</v>
      </c>
      <c r="C58" s="18" t="s">
        <v>210</v>
      </c>
      <c r="D58" s="21" t="s">
        <v>16</v>
      </c>
      <c r="E58" s="21" t="s">
        <v>17</v>
      </c>
      <c r="F58" s="21">
        <v>3</v>
      </c>
      <c r="G58" s="21">
        <v>1</v>
      </c>
      <c r="H58" s="21">
        <v>0</v>
      </c>
      <c r="I58" s="49">
        <f t="shared" si="12"/>
        <v>3.5</v>
      </c>
      <c r="J58" s="21">
        <v>6</v>
      </c>
      <c r="K58" s="1"/>
      <c r="L58" s="88" t="s">
        <v>170</v>
      </c>
      <c r="M58" s="88" t="s">
        <v>371</v>
      </c>
      <c r="N58" s="90" t="s">
        <v>231</v>
      </c>
      <c r="O58" s="21" t="s">
        <v>18</v>
      </c>
      <c r="P58" s="21" t="s">
        <v>17</v>
      </c>
      <c r="Q58" s="21">
        <v>0</v>
      </c>
      <c r="R58" s="21">
        <v>0</v>
      </c>
      <c r="S58" s="21">
        <v>2</v>
      </c>
      <c r="T58" s="49">
        <f t="shared" si="13"/>
        <v>1</v>
      </c>
      <c r="U58" s="21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29" t="s">
        <v>153</v>
      </c>
      <c r="B59" s="18" t="s">
        <v>370</v>
      </c>
      <c r="C59" s="18" t="s">
        <v>230</v>
      </c>
      <c r="D59" s="21" t="s">
        <v>16</v>
      </c>
      <c r="E59" s="21" t="s">
        <v>17</v>
      </c>
      <c r="F59" s="21">
        <v>0</v>
      </c>
      <c r="G59" s="21">
        <v>0</v>
      </c>
      <c r="H59" s="21">
        <v>2</v>
      </c>
      <c r="I59" s="49">
        <f t="shared" si="12"/>
        <v>1</v>
      </c>
      <c r="J59" s="21">
        <v>5</v>
      </c>
      <c r="K59" s="1"/>
      <c r="L59" s="88"/>
      <c r="M59" s="90" t="s">
        <v>157</v>
      </c>
      <c r="N59" s="90" t="s">
        <v>198</v>
      </c>
      <c r="O59" s="21" t="s">
        <v>18</v>
      </c>
      <c r="P59" s="21" t="s">
        <v>19</v>
      </c>
      <c r="Q59" s="21">
        <v>2</v>
      </c>
      <c r="R59" s="21">
        <v>0</v>
      </c>
      <c r="S59" s="21">
        <v>0</v>
      </c>
      <c r="T59" s="49">
        <f t="shared" si="13"/>
        <v>2</v>
      </c>
      <c r="U59" s="21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18"/>
      <c r="B60" s="18" t="s">
        <v>253</v>
      </c>
      <c r="C60" s="18" t="s">
        <v>254</v>
      </c>
      <c r="D60" s="21" t="s">
        <v>18</v>
      </c>
      <c r="E60" s="21" t="s">
        <v>17</v>
      </c>
      <c r="F60" s="21">
        <v>2</v>
      </c>
      <c r="G60" s="21">
        <v>0</v>
      </c>
      <c r="H60" s="21">
        <v>0</v>
      </c>
      <c r="I60" s="49">
        <f t="shared" si="12"/>
        <v>2</v>
      </c>
      <c r="J60" s="21">
        <v>3</v>
      </c>
      <c r="K60" s="1"/>
      <c r="L60" s="88"/>
      <c r="M60" s="90" t="s">
        <v>257</v>
      </c>
      <c r="N60" s="90" t="s">
        <v>258</v>
      </c>
      <c r="O60" s="21" t="s">
        <v>18</v>
      </c>
      <c r="P60" s="21" t="s">
        <v>19</v>
      </c>
      <c r="Q60" s="21">
        <v>2</v>
      </c>
      <c r="R60" s="21">
        <v>0</v>
      </c>
      <c r="S60" s="21">
        <v>0</v>
      </c>
      <c r="T60" s="49">
        <f t="shared" si="13"/>
        <v>2</v>
      </c>
      <c r="U60" s="21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29"/>
      <c r="B61" s="20" t="s">
        <v>255</v>
      </c>
      <c r="C61" s="18" t="s">
        <v>256</v>
      </c>
      <c r="D61" s="21" t="s">
        <v>21</v>
      </c>
      <c r="E61" s="21" t="s">
        <v>19</v>
      </c>
      <c r="F61" s="21">
        <v>2</v>
      </c>
      <c r="G61" s="21">
        <v>0</v>
      </c>
      <c r="H61" s="21">
        <v>0</v>
      </c>
      <c r="I61" s="49">
        <f t="shared" si="12"/>
        <v>2</v>
      </c>
      <c r="J61" s="21">
        <v>3</v>
      </c>
      <c r="K61" s="1"/>
      <c r="L61" s="88"/>
      <c r="M61" s="89" t="s">
        <v>259</v>
      </c>
      <c r="N61" s="89" t="s">
        <v>260</v>
      </c>
      <c r="O61" s="21" t="s">
        <v>21</v>
      </c>
      <c r="P61" s="21" t="s">
        <v>19</v>
      </c>
      <c r="Q61" s="21">
        <v>2</v>
      </c>
      <c r="R61" s="21">
        <v>0</v>
      </c>
      <c r="S61" s="21">
        <v>0</v>
      </c>
      <c r="T61" s="49">
        <f t="shared" si="13"/>
        <v>2</v>
      </c>
      <c r="U61" s="21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29"/>
      <c r="B62" s="20"/>
      <c r="C62" s="20"/>
      <c r="D62" s="21"/>
      <c r="E62" s="21"/>
      <c r="F62" s="21"/>
      <c r="G62" s="21"/>
      <c r="H62" s="21"/>
      <c r="I62" s="48">
        <f t="shared" si="12"/>
        <v>0</v>
      </c>
      <c r="J62" s="21"/>
      <c r="K62" s="1"/>
      <c r="L62" s="29"/>
      <c r="M62" s="20"/>
      <c r="N62" s="20"/>
      <c r="O62" s="21"/>
      <c r="P62" s="21"/>
      <c r="Q62" s="21"/>
      <c r="R62" s="21"/>
      <c r="S62" s="21"/>
      <c r="T62" s="48">
        <f t="shared" si="13"/>
        <v>0</v>
      </c>
      <c r="U62" s="2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29"/>
      <c r="B63" s="20"/>
      <c r="C63" s="20"/>
      <c r="D63" s="21"/>
      <c r="E63" s="21"/>
      <c r="F63" s="21"/>
      <c r="G63" s="21"/>
      <c r="H63" s="21"/>
      <c r="I63" s="48">
        <f t="shared" si="12"/>
        <v>0</v>
      </c>
      <c r="J63" s="21"/>
      <c r="K63" s="1"/>
      <c r="L63" s="88" t="s">
        <v>235</v>
      </c>
      <c r="M63" s="20" t="s">
        <v>158</v>
      </c>
      <c r="N63" s="20" t="s">
        <v>234</v>
      </c>
      <c r="O63" s="21" t="s">
        <v>18</v>
      </c>
      <c r="P63" s="21" t="s">
        <v>17</v>
      </c>
      <c r="Q63" s="21">
        <v>2</v>
      </c>
      <c r="R63" s="21">
        <v>28</v>
      </c>
      <c r="S63" s="21">
        <v>0</v>
      </c>
      <c r="T63" s="48">
        <f t="shared" si="13"/>
        <v>16</v>
      </c>
      <c r="U63" s="21">
        <v>30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3"/>
      <c r="B64" s="34"/>
      <c r="C64" s="34"/>
      <c r="D64" s="51"/>
      <c r="E64" s="34" t="s">
        <v>26</v>
      </c>
      <c r="F64" s="51">
        <f>SUM(F55:F63)</f>
        <v>15</v>
      </c>
      <c r="G64" s="51">
        <f>SUM(G55:G63)</f>
        <v>2</v>
      </c>
      <c r="H64" s="51">
        <f>SUM(H55:H63)</f>
        <v>2</v>
      </c>
      <c r="I64" s="51">
        <f t="shared" si="12"/>
        <v>17</v>
      </c>
      <c r="J64" s="51">
        <f>SUM(J55:J63)</f>
        <v>30</v>
      </c>
      <c r="K64" s="25"/>
      <c r="L64" s="33"/>
      <c r="M64" s="34"/>
      <c r="N64" s="34"/>
      <c r="O64" s="51"/>
      <c r="P64" s="34" t="s">
        <v>26</v>
      </c>
      <c r="Q64" s="51">
        <f>SUM(Q55:Q62)</f>
        <v>14</v>
      </c>
      <c r="R64" s="51">
        <f>SUM(R55:R62)</f>
        <v>2</v>
      </c>
      <c r="S64" s="51">
        <f>SUM(S55:S62)</f>
        <v>2</v>
      </c>
      <c r="T64" s="51">
        <f t="shared" si="13"/>
        <v>16</v>
      </c>
      <c r="U64" s="51">
        <f>SUM(U55:U62)</f>
        <v>30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3"/>
      <c r="B65" s="35"/>
      <c r="C65" s="35"/>
      <c r="D65" s="36"/>
      <c r="E65" s="35" t="s">
        <v>27</v>
      </c>
      <c r="F65" s="36">
        <f>SUMIF(E55:E63,"=UE",F55:F63)</f>
        <v>4</v>
      </c>
      <c r="G65" s="36">
        <f>SUMIF(E55:E63,"=UE",G55:G63)</f>
        <v>0</v>
      </c>
      <c r="H65" s="36">
        <f>SUMIF(E55:E63,"=UE",H55:H63)</f>
        <v>0</v>
      </c>
      <c r="I65" s="36">
        <f>SUMIF(E55:E63,"=UE",I55:I63)</f>
        <v>4</v>
      </c>
      <c r="J65" s="51">
        <f>SUMIF(E55:E63,"=UE",J55:J63)</f>
        <v>4</v>
      </c>
      <c r="K65" s="25"/>
      <c r="L65" s="33"/>
      <c r="M65" s="35"/>
      <c r="N65" s="35"/>
      <c r="O65" s="36"/>
      <c r="P65" s="35" t="s">
        <v>27</v>
      </c>
      <c r="Q65" s="36">
        <f ca="1">SUMIF(P55:P63,"=UE",Q55:Q62)</f>
        <v>6</v>
      </c>
      <c r="R65" s="36">
        <f ca="1">SUMIF(P55:P63,"=UE",R55:R62)</f>
        <v>0</v>
      </c>
      <c r="S65" s="36">
        <f ca="1">SUMIF(P55:P63,"=UE",S55:S62)</f>
        <v>0</v>
      </c>
      <c r="T65" s="36">
        <f ca="1">SUMIF(P55:P63,"=UE",T55:T62)</f>
        <v>6</v>
      </c>
      <c r="U65" s="51">
        <f ca="1">SUMIF(P55:P63,"=UE",U55:U62)</f>
        <v>9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7"/>
      <c r="B66" s="38"/>
      <c r="C66" s="38"/>
      <c r="D66" s="39"/>
      <c r="E66" s="38" t="s">
        <v>28</v>
      </c>
      <c r="F66" s="39">
        <f>SUMIF(D55:D63,"=S",F55:F63)</f>
        <v>2</v>
      </c>
      <c r="G66" s="39">
        <f>SUMIF(D55:D63,"=S",G55:G63)</f>
        <v>0</v>
      </c>
      <c r="H66" s="39">
        <f>SUMIF(D55:D63,"=S",H55:H63)</f>
        <v>0</v>
      </c>
      <c r="I66" s="39">
        <f>SUMIF(D55:D63,"=S",I55:I63)</f>
        <v>2</v>
      </c>
      <c r="J66" s="40">
        <f>SUMIF(D55:D63,"=S",J55:J63)</f>
        <v>3</v>
      </c>
      <c r="K66" s="25"/>
      <c r="L66" s="37"/>
      <c r="M66" s="38"/>
      <c r="N66" s="38"/>
      <c r="O66" s="39"/>
      <c r="P66" s="38" t="s">
        <v>28</v>
      </c>
      <c r="Q66" s="39">
        <f ca="1">SUMIF(O55:O63,"=S",Q55:Q62)</f>
        <v>14</v>
      </c>
      <c r="R66" s="39">
        <f>SUMIF(O55:O62,"=S",R55:R62)</f>
        <v>2</v>
      </c>
      <c r="S66" s="39">
        <f ca="1">SUMIF(O55:O63,"=S",S55:S62)</f>
        <v>2</v>
      </c>
      <c r="T66" s="39">
        <f>SUMIF(O55:O62,"=S",T55:T62)</f>
        <v>14</v>
      </c>
      <c r="U66" s="40">
        <f>SUMIF(O55:O62,"=S",U55:U62)</f>
        <v>27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41"/>
      <c r="B67" s="42"/>
      <c r="C67" s="42"/>
      <c r="D67" s="43"/>
      <c r="E67" s="42" t="s">
        <v>29</v>
      </c>
      <c r="F67" s="43">
        <f>SUMIF(D55:D63,"=ÜS",F55:F63)</f>
        <v>2</v>
      </c>
      <c r="G67" s="43">
        <f>SUMIF(D55:D63,"=ÜS",G55:G63)</f>
        <v>0</v>
      </c>
      <c r="H67" s="43">
        <f>SUMIF(D55:D63,"=ÜS",H55:H63)</f>
        <v>0</v>
      </c>
      <c r="I67" s="43">
        <f>SUMIF(D55:D63,"=ÜS",I55:I63)</f>
        <v>2</v>
      </c>
      <c r="J67" s="44">
        <f>SUMIF(D55:D63,"=ÜS",J55:J63)</f>
        <v>3</v>
      </c>
      <c r="K67" s="25"/>
      <c r="L67" s="41"/>
      <c r="M67" s="42"/>
      <c r="N67" s="42"/>
      <c r="O67" s="43"/>
      <c r="P67" s="42" t="s">
        <v>29</v>
      </c>
      <c r="Q67" s="43">
        <f ca="1">SUMIF(O55:O63,"=ÜS",Q55:Q62)</f>
        <v>2</v>
      </c>
      <c r="R67" s="43">
        <f ca="1">SUMIF(O55:O63,"=ÜS",R55:R62)</f>
        <v>0</v>
      </c>
      <c r="S67" s="43">
        <f ca="1">SUMIF(O55:O63,"=ÜS",S55:S62)</f>
        <v>0</v>
      </c>
      <c r="T67" s="43">
        <f>SUMIF(O55:O62,"=ÜS",T55:T62)</f>
        <v>2</v>
      </c>
      <c r="U67" s="44">
        <f>SUMIF(O55:O62,"=ÜS",U55:U62)</f>
        <v>3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6"/>
      <c r="B68" s="1"/>
      <c r="C68" s="1"/>
      <c r="D68" s="7"/>
      <c r="E68" s="1"/>
      <c r="F68" s="7"/>
      <c r="G68" s="7"/>
      <c r="H68" s="7"/>
      <c r="I68" s="7"/>
      <c r="J68" s="7"/>
      <c r="K68" s="1"/>
      <c r="L68" s="94" t="s">
        <v>236</v>
      </c>
      <c r="M68" s="94"/>
      <c r="N68" s="94"/>
      <c r="O68" s="94"/>
      <c r="P68" s="94"/>
      <c r="Q68" s="94"/>
      <c r="R68" s="94"/>
      <c r="S68" s="94"/>
      <c r="T68" s="94"/>
      <c r="U68" s="9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6"/>
      <c r="M70" s="1"/>
      <c r="N70" s="1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32.1" customHeight="1" x14ac:dyDescent="0.2">
      <c r="A71" s="122" t="s">
        <v>41</v>
      </c>
      <c r="B71" s="123"/>
      <c r="C71" s="123"/>
      <c r="D71" s="123"/>
      <c r="E71" s="123"/>
      <c r="F71" s="123"/>
      <c r="G71" s="123"/>
      <c r="H71" s="123"/>
      <c r="I71" s="123"/>
      <c r="J71" s="123"/>
      <c r="K71" s="99"/>
      <c r="L71" s="123"/>
      <c r="M71" s="123"/>
      <c r="N71" s="123"/>
      <c r="O71" s="123"/>
      <c r="P71" s="123"/>
      <c r="Q71" s="123"/>
      <c r="R71" s="123"/>
      <c r="S71" s="123"/>
      <c r="T71" s="123"/>
      <c r="U71" s="124"/>
      <c r="V71" s="1"/>
      <c r="W71" s="121"/>
      <c r="X71" s="121"/>
      <c r="Y71" s="121"/>
      <c r="Z71" s="121"/>
      <c r="AA71" s="121"/>
      <c r="AB71" s="121"/>
      <c r="AC71" s="121"/>
      <c r="AD71" s="121"/>
      <c r="AE71" s="1"/>
      <c r="AF71" s="1"/>
      <c r="AG71" s="1"/>
    </row>
    <row r="72" spans="1:33" ht="32.1" customHeight="1" x14ac:dyDescent="0.2">
      <c r="A72" s="82" t="s">
        <v>6</v>
      </c>
      <c r="B72" s="28" t="s">
        <v>7</v>
      </c>
      <c r="C72" s="26" t="s">
        <v>47</v>
      </c>
      <c r="D72" s="27" t="s">
        <v>8</v>
      </c>
      <c r="E72" s="23" t="s">
        <v>9</v>
      </c>
      <c r="F72" s="82" t="s">
        <v>10</v>
      </c>
      <c r="G72" s="82" t="s">
        <v>11</v>
      </c>
      <c r="H72" s="82" t="s">
        <v>12</v>
      </c>
      <c r="I72" s="82" t="s">
        <v>13</v>
      </c>
      <c r="J72" s="82" t="s">
        <v>14</v>
      </c>
      <c r="K72" s="77"/>
      <c r="L72" s="82" t="s">
        <v>6</v>
      </c>
      <c r="M72" s="28" t="s">
        <v>7</v>
      </c>
      <c r="N72" s="26" t="s">
        <v>47</v>
      </c>
      <c r="O72" s="27" t="s">
        <v>8</v>
      </c>
      <c r="P72" s="23" t="s">
        <v>9</v>
      </c>
      <c r="Q72" s="82" t="s">
        <v>10</v>
      </c>
      <c r="R72" s="82" t="s">
        <v>11</v>
      </c>
      <c r="S72" s="82" t="s">
        <v>12</v>
      </c>
      <c r="T72" s="82" t="s">
        <v>13</v>
      </c>
      <c r="U72" s="82" t="s">
        <v>14</v>
      </c>
      <c r="V72" s="1"/>
      <c r="W72" s="12"/>
      <c r="X72" s="13"/>
      <c r="Y72" s="11"/>
      <c r="Z72" s="11"/>
      <c r="AA72" s="11"/>
      <c r="AB72" s="11"/>
      <c r="AC72" s="11"/>
      <c r="AD72" s="14"/>
      <c r="AE72" s="1"/>
      <c r="AF72" s="1"/>
      <c r="AG72" s="1"/>
    </row>
    <row r="73" spans="1:33" ht="15.95" customHeight="1" x14ac:dyDescent="0.2">
      <c r="A73" s="113" t="s">
        <v>4</v>
      </c>
      <c r="B73" s="114"/>
      <c r="C73" s="114"/>
      <c r="D73" s="114"/>
      <c r="E73" s="114"/>
      <c r="F73" s="114"/>
      <c r="G73" s="114"/>
      <c r="H73" s="114"/>
      <c r="I73" s="114"/>
      <c r="J73" s="114"/>
      <c r="K73" s="77"/>
      <c r="L73" s="113" t="s">
        <v>5</v>
      </c>
      <c r="M73" s="114"/>
      <c r="N73" s="114"/>
      <c r="O73" s="114"/>
      <c r="P73" s="114"/>
      <c r="Q73" s="114"/>
      <c r="R73" s="114"/>
      <c r="S73" s="114"/>
      <c r="T73" s="114"/>
      <c r="U73" s="114"/>
      <c r="V73" s="1"/>
      <c r="W73" s="16"/>
      <c r="X73" s="16"/>
      <c r="Y73" s="16"/>
      <c r="Z73" s="16"/>
      <c r="AA73" s="16"/>
      <c r="AB73" s="16"/>
      <c r="AC73" s="16"/>
      <c r="AD73" s="16"/>
      <c r="AE73" s="1"/>
      <c r="AF73" s="1"/>
      <c r="AG73" s="1"/>
    </row>
    <row r="74" spans="1:33" ht="15.95" customHeight="1" x14ac:dyDescent="0.2">
      <c r="A74" s="29" t="s">
        <v>261</v>
      </c>
      <c r="B74" s="18"/>
      <c r="C74" s="18"/>
      <c r="D74" s="21" t="s">
        <v>18</v>
      </c>
      <c r="E74" s="21" t="s">
        <v>17</v>
      </c>
      <c r="F74" s="21">
        <v>2</v>
      </c>
      <c r="G74" s="21">
        <v>0</v>
      </c>
      <c r="H74" s="21">
        <v>0</v>
      </c>
      <c r="I74" s="48">
        <f t="shared" ref="I74:I83" si="14">F74+(G74+H74)/2</f>
        <v>2</v>
      </c>
      <c r="J74" s="21">
        <v>3</v>
      </c>
      <c r="K74" s="1"/>
      <c r="L74" s="29" t="s">
        <v>301</v>
      </c>
      <c r="M74" s="18"/>
      <c r="N74" s="18"/>
      <c r="O74" s="21" t="s">
        <v>18</v>
      </c>
      <c r="P74" s="21" t="s">
        <v>17</v>
      </c>
      <c r="Q74" s="21">
        <v>2</v>
      </c>
      <c r="R74" s="21">
        <v>0</v>
      </c>
      <c r="S74" s="21">
        <v>0</v>
      </c>
      <c r="T74" s="48">
        <f t="shared" ref="T74:T83" si="15">Q74+(R74+S74)/2</f>
        <v>2</v>
      </c>
      <c r="U74" s="21">
        <v>3</v>
      </c>
      <c r="V74" s="1"/>
      <c r="W74" s="16"/>
      <c r="X74" s="16"/>
      <c r="Y74" s="16"/>
      <c r="Z74" s="16"/>
      <c r="AA74" s="16"/>
      <c r="AB74" s="16"/>
      <c r="AC74" s="16"/>
      <c r="AD74" s="16"/>
      <c r="AE74" s="1"/>
      <c r="AF74" s="1"/>
      <c r="AG74" s="1"/>
    </row>
    <row r="75" spans="1:33" ht="15.95" customHeight="1" x14ac:dyDescent="0.2">
      <c r="A75" s="29" t="s">
        <v>262</v>
      </c>
      <c r="B75" s="18"/>
      <c r="C75" s="18"/>
      <c r="D75" s="21" t="s">
        <v>18</v>
      </c>
      <c r="E75" s="21" t="s">
        <v>17</v>
      </c>
      <c r="F75" s="21">
        <v>2</v>
      </c>
      <c r="G75" s="21">
        <v>0</v>
      </c>
      <c r="H75" s="21">
        <v>0</v>
      </c>
      <c r="I75" s="48">
        <f t="shared" si="14"/>
        <v>2</v>
      </c>
      <c r="J75" s="21">
        <v>3</v>
      </c>
      <c r="K75" s="1"/>
      <c r="L75" s="29" t="s">
        <v>302</v>
      </c>
      <c r="M75" s="18"/>
      <c r="N75" s="18"/>
      <c r="O75" s="21" t="s">
        <v>18</v>
      </c>
      <c r="P75" s="21" t="s">
        <v>17</v>
      </c>
      <c r="Q75" s="21">
        <v>2</v>
      </c>
      <c r="R75" s="21">
        <v>0</v>
      </c>
      <c r="S75" s="21">
        <v>0</v>
      </c>
      <c r="T75" s="48">
        <f t="shared" si="15"/>
        <v>2</v>
      </c>
      <c r="U75" s="21">
        <v>3</v>
      </c>
      <c r="V75" s="1"/>
      <c r="W75" s="16"/>
      <c r="X75" s="16"/>
      <c r="Y75" s="16"/>
      <c r="Z75" s="16"/>
      <c r="AA75" s="16"/>
      <c r="AB75" s="16"/>
      <c r="AC75" s="16"/>
      <c r="AD75" s="16"/>
      <c r="AE75" s="1"/>
      <c r="AF75" s="1"/>
      <c r="AG75" s="1"/>
    </row>
    <row r="76" spans="1:33" ht="15.95" customHeight="1" x14ac:dyDescent="0.2">
      <c r="A76" s="29" t="s">
        <v>263</v>
      </c>
      <c r="B76" s="18"/>
      <c r="C76" s="18"/>
      <c r="D76" s="21" t="s">
        <v>18</v>
      </c>
      <c r="E76" s="21" t="s">
        <v>17</v>
      </c>
      <c r="F76" s="21">
        <v>2</v>
      </c>
      <c r="G76" s="21">
        <v>0</v>
      </c>
      <c r="H76" s="21">
        <v>0</v>
      </c>
      <c r="I76" s="49">
        <f t="shared" si="14"/>
        <v>2</v>
      </c>
      <c r="J76" s="19">
        <v>3</v>
      </c>
      <c r="K76" s="1"/>
      <c r="L76" s="29" t="s">
        <v>303</v>
      </c>
      <c r="M76" s="18"/>
      <c r="N76" s="18"/>
      <c r="O76" s="21" t="s">
        <v>18</v>
      </c>
      <c r="P76" s="21" t="s">
        <v>17</v>
      </c>
      <c r="Q76" s="21">
        <v>1</v>
      </c>
      <c r="R76" s="21">
        <v>0</v>
      </c>
      <c r="S76" s="21">
        <v>2</v>
      </c>
      <c r="T76" s="49">
        <f t="shared" si="15"/>
        <v>2</v>
      </c>
      <c r="U76" s="19">
        <v>3</v>
      </c>
      <c r="V76" s="1"/>
      <c r="W76" s="16"/>
      <c r="X76" s="16"/>
      <c r="Y76" s="16"/>
      <c r="Z76" s="16"/>
      <c r="AA76" s="16"/>
      <c r="AB76" s="16"/>
      <c r="AC76" s="16"/>
      <c r="AD76" s="16"/>
      <c r="AE76" s="1"/>
      <c r="AF76" s="1"/>
      <c r="AG76" s="1"/>
    </row>
    <row r="77" spans="1:33" ht="15.95" customHeight="1" x14ac:dyDescent="0.2">
      <c r="A77" s="29" t="s">
        <v>264</v>
      </c>
      <c r="B77" s="18"/>
      <c r="C77" s="18"/>
      <c r="D77" s="21" t="s">
        <v>18</v>
      </c>
      <c r="E77" s="21" t="s">
        <v>17</v>
      </c>
      <c r="F77" s="21">
        <v>2</v>
      </c>
      <c r="G77" s="21">
        <v>0</v>
      </c>
      <c r="H77" s="21">
        <v>0</v>
      </c>
      <c r="I77" s="49">
        <f t="shared" si="14"/>
        <v>2</v>
      </c>
      <c r="J77" s="19">
        <v>3</v>
      </c>
      <c r="K77" s="1"/>
      <c r="L77" s="29" t="s">
        <v>304</v>
      </c>
      <c r="M77" s="18"/>
      <c r="N77" s="18"/>
      <c r="O77" s="21" t="s">
        <v>18</v>
      </c>
      <c r="P77" s="21" t="s">
        <v>17</v>
      </c>
      <c r="Q77" s="21">
        <v>2</v>
      </c>
      <c r="R77" s="21">
        <v>0</v>
      </c>
      <c r="S77" s="21">
        <v>0</v>
      </c>
      <c r="T77" s="49">
        <f t="shared" si="15"/>
        <v>2</v>
      </c>
      <c r="U77" s="19">
        <v>3</v>
      </c>
      <c r="V77" s="1"/>
      <c r="W77" s="16"/>
      <c r="X77" s="16"/>
      <c r="Y77" s="16"/>
      <c r="Z77" s="16"/>
      <c r="AA77" s="16"/>
      <c r="AB77" s="16"/>
      <c r="AC77" s="16"/>
      <c r="AD77" s="16"/>
      <c r="AE77" s="1"/>
      <c r="AF77" s="1"/>
      <c r="AG77" s="1"/>
    </row>
    <row r="78" spans="1:33" ht="15.95" customHeight="1" x14ac:dyDescent="0.2">
      <c r="A78" s="29" t="s">
        <v>265</v>
      </c>
      <c r="B78" s="18"/>
      <c r="C78" s="18"/>
      <c r="D78" s="21" t="s">
        <v>18</v>
      </c>
      <c r="E78" s="21" t="s">
        <v>17</v>
      </c>
      <c r="F78" s="21">
        <v>2</v>
      </c>
      <c r="G78" s="21">
        <v>0</v>
      </c>
      <c r="H78" s="21">
        <v>0</v>
      </c>
      <c r="I78" s="49">
        <f t="shared" si="14"/>
        <v>2</v>
      </c>
      <c r="J78" s="19">
        <v>3</v>
      </c>
      <c r="K78" s="1"/>
      <c r="L78" s="29" t="s">
        <v>305</v>
      </c>
      <c r="M78" s="18"/>
      <c r="N78" s="18"/>
      <c r="O78" s="21" t="s">
        <v>18</v>
      </c>
      <c r="P78" s="21" t="s">
        <v>17</v>
      </c>
      <c r="Q78" s="21">
        <v>2</v>
      </c>
      <c r="R78" s="21">
        <v>0</v>
      </c>
      <c r="S78" s="21">
        <v>0</v>
      </c>
      <c r="T78" s="49">
        <f t="shared" si="15"/>
        <v>2</v>
      </c>
      <c r="U78" s="19">
        <v>3</v>
      </c>
      <c r="V78" s="1"/>
      <c r="W78" s="16"/>
      <c r="X78" s="16"/>
      <c r="Y78" s="16"/>
      <c r="Z78" s="16"/>
      <c r="AA78" s="16"/>
      <c r="AB78" s="16"/>
      <c r="AC78" s="16"/>
      <c r="AD78" s="16"/>
      <c r="AE78" s="1"/>
      <c r="AF78" s="1"/>
      <c r="AG78" s="1"/>
    </row>
    <row r="79" spans="1:33" ht="15.95" customHeight="1" x14ac:dyDescent="0.2">
      <c r="A79" s="29" t="s">
        <v>266</v>
      </c>
      <c r="B79" s="18"/>
      <c r="C79" s="18"/>
      <c r="D79" s="21" t="s">
        <v>18</v>
      </c>
      <c r="E79" s="21" t="s">
        <v>17</v>
      </c>
      <c r="F79" s="21">
        <v>2</v>
      </c>
      <c r="G79" s="21">
        <v>0</v>
      </c>
      <c r="H79" s="21">
        <v>0</v>
      </c>
      <c r="I79" s="49">
        <f t="shared" si="14"/>
        <v>2</v>
      </c>
      <c r="J79" s="19">
        <v>3</v>
      </c>
      <c r="K79" s="1"/>
      <c r="L79" s="29" t="s">
        <v>306</v>
      </c>
      <c r="M79" s="18"/>
      <c r="N79" s="18"/>
      <c r="O79" s="21" t="s">
        <v>18</v>
      </c>
      <c r="P79" s="21" t="s">
        <v>17</v>
      </c>
      <c r="Q79" s="21">
        <v>2</v>
      </c>
      <c r="R79" s="21">
        <v>0</v>
      </c>
      <c r="S79" s="21">
        <v>0</v>
      </c>
      <c r="T79" s="49">
        <f t="shared" si="15"/>
        <v>2</v>
      </c>
      <c r="U79" s="19">
        <v>3</v>
      </c>
      <c r="V79" s="1"/>
      <c r="W79" s="16"/>
      <c r="X79" s="16"/>
      <c r="Y79" s="16"/>
      <c r="Z79" s="16"/>
      <c r="AA79" s="16"/>
      <c r="AB79" s="16"/>
      <c r="AC79" s="16"/>
      <c r="AD79" s="16"/>
      <c r="AE79" s="1"/>
      <c r="AF79" s="1"/>
      <c r="AG79" s="1"/>
    </row>
    <row r="80" spans="1:33" ht="15.95" customHeight="1" x14ac:dyDescent="0.2">
      <c r="A80" s="29" t="s">
        <v>267</v>
      </c>
      <c r="B80" s="18"/>
      <c r="C80" s="18"/>
      <c r="D80" s="21" t="s">
        <v>18</v>
      </c>
      <c r="E80" s="21" t="s">
        <v>17</v>
      </c>
      <c r="F80" s="21">
        <v>2</v>
      </c>
      <c r="G80" s="21">
        <v>0</v>
      </c>
      <c r="H80" s="21">
        <v>0</v>
      </c>
      <c r="I80" s="49">
        <f t="shared" si="14"/>
        <v>2</v>
      </c>
      <c r="J80" s="19">
        <v>3</v>
      </c>
      <c r="K80" s="1"/>
      <c r="L80" s="29" t="s">
        <v>307</v>
      </c>
      <c r="M80" s="18"/>
      <c r="N80" s="18"/>
      <c r="O80" s="21" t="s">
        <v>18</v>
      </c>
      <c r="P80" s="21" t="s">
        <v>17</v>
      </c>
      <c r="Q80" s="21">
        <v>2</v>
      </c>
      <c r="R80" s="21">
        <v>0</v>
      </c>
      <c r="S80" s="21">
        <v>0</v>
      </c>
      <c r="T80" s="49">
        <f t="shared" si="15"/>
        <v>2</v>
      </c>
      <c r="U80" s="19">
        <v>3</v>
      </c>
      <c r="V80" s="1"/>
      <c r="W80" s="16"/>
      <c r="X80" s="16"/>
      <c r="Y80" s="16"/>
      <c r="Z80" s="16"/>
      <c r="AA80" s="16"/>
      <c r="AB80" s="16"/>
      <c r="AC80" s="16"/>
      <c r="AD80" s="16"/>
      <c r="AE80" s="1"/>
      <c r="AF80" s="1"/>
      <c r="AG80" s="1"/>
    </row>
    <row r="81" spans="1:33" ht="15.95" customHeight="1" x14ac:dyDescent="0.2">
      <c r="A81" s="29" t="s">
        <v>268</v>
      </c>
      <c r="B81" s="18"/>
      <c r="C81" s="18"/>
      <c r="D81" s="21" t="s">
        <v>18</v>
      </c>
      <c r="E81" s="21" t="s">
        <v>17</v>
      </c>
      <c r="F81" s="21">
        <v>2</v>
      </c>
      <c r="G81" s="21">
        <v>0</v>
      </c>
      <c r="H81" s="21">
        <v>0</v>
      </c>
      <c r="I81" s="49">
        <f t="shared" si="14"/>
        <v>2</v>
      </c>
      <c r="J81" s="19">
        <v>3</v>
      </c>
      <c r="K81" s="1"/>
      <c r="L81" s="29" t="s">
        <v>308</v>
      </c>
      <c r="M81" s="18"/>
      <c r="N81" s="18"/>
      <c r="O81" s="21" t="s">
        <v>18</v>
      </c>
      <c r="P81" s="21" t="s">
        <v>17</v>
      </c>
      <c r="Q81" s="21">
        <v>2</v>
      </c>
      <c r="R81" s="21">
        <v>0</v>
      </c>
      <c r="S81" s="21">
        <v>0</v>
      </c>
      <c r="T81" s="49">
        <f t="shared" si="15"/>
        <v>2</v>
      </c>
      <c r="U81" s="19">
        <v>3</v>
      </c>
      <c r="V81" s="1"/>
      <c r="W81" s="16"/>
      <c r="X81" s="16"/>
      <c r="Y81" s="16"/>
      <c r="Z81" s="16"/>
      <c r="AA81" s="16"/>
      <c r="AB81" s="16"/>
      <c r="AC81" s="16"/>
      <c r="AD81" s="16"/>
      <c r="AE81" s="1"/>
      <c r="AF81" s="1"/>
      <c r="AG81" s="1"/>
    </row>
    <row r="82" spans="1:33" ht="15.95" customHeight="1" x14ac:dyDescent="0.2">
      <c r="A82" s="29" t="s">
        <v>269</v>
      </c>
      <c r="B82" s="18"/>
      <c r="C82" s="18"/>
      <c r="D82" s="21" t="s">
        <v>18</v>
      </c>
      <c r="E82" s="21" t="s">
        <v>17</v>
      </c>
      <c r="F82" s="21">
        <v>2</v>
      </c>
      <c r="G82" s="21">
        <v>0</v>
      </c>
      <c r="H82" s="21">
        <v>0</v>
      </c>
      <c r="I82" s="49">
        <f t="shared" si="14"/>
        <v>2</v>
      </c>
      <c r="J82" s="19">
        <v>3</v>
      </c>
      <c r="K82" s="1"/>
      <c r="L82" s="29" t="s">
        <v>309</v>
      </c>
      <c r="M82" s="18"/>
      <c r="N82" s="18"/>
      <c r="O82" s="21" t="s">
        <v>18</v>
      </c>
      <c r="P82" s="21" t="s">
        <v>17</v>
      </c>
      <c r="Q82" s="21">
        <v>2</v>
      </c>
      <c r="R82" s="21">
        <v>0</v>
      </c>
      <c r="S82" s="21">
        <v>0</v>
      </c>
      <c r="T82" s="49">
        <f t="shared" si="15"/>
        <v>2</v>
      </c>
      <c r="U82" s="19">
        <v>3</v>
      </c>
      <c r="V82" s="1"/>
      <c r="W82" s="16"/>
      <c r="X82" s="16"/>
      <c r="Y82" s="16"/>
      <c r="Z82" s="16"/>
      <c r="AA82" s="16"/>
      <c r="AB82" s="16"/>
      <c r="AC82" s="16"/>
      <c r="AD82" s="16"/>
      <c r="AE82" s="1"/>
      <c r="AF82" s="1"/>
      <c r="AG82" s="1"/>
    </row>
    <row r="83" spans="1:33" ht="15.95" customHeight="1" x14ac:dyDescent="0.2">
      <c r="A83" s="29" t="s">
        <v>270</v>
      </c>
      <c r="B83" s="18"/>
      <c r="C83" s="18"/>
      <c r="D83" s="21" t="s">
        <v>18</v>
      </c>
      <c r="E83" s="21" t="s">
        <v>17</v>
      </c>
      <c r="F83" s="21">
        <v>2</v>
      </c>
      <c r="G83" s="21">
        <v>0</v>
      </c>
      <c r="H83" s="21">
        <v>0</v>
      </c>
      <c r="I83" s="49">
        <f t="shared" si="14"/>
        <v>2</v>
      </c>
      <c r="J83" s="19">
        <v>3</v>
      </c>
      <c r="K83" s="1"/>
      <c r="L83" s="29" t="s">
        <v>310</v>
      </c>
      <c r="M83" s="18"/>
      <c r="N83" s="18"/>
      <c r="O83" s="21" t="s">
        <v>18</v>
      </c>
      <c r="P83" s="21" t="s">
        <v>17</v>
      </c>
      <c r="Q83" s="21">
        <v>2</v>
      </c>
      <c r="R83" s="21">
        <v>0</v>
      </c>
      <c r="S83" s="21">
        <v>0</v>
      </c>
      <c r="T83" s="49">
        <f t="shared" si="15"/>
        <v>2</v>
      </c>
      <c r="U83" s="19">
        <v>3</v>
      </c>
      <c r="V83" s="1"/>
      <c r="W83" s="16"/>
      <c r="X83" s="16"/>
      <c r="Y83" s="16"/>
      <c r="Z83" s="16"/>
      <c r="AA83" s="16"/>
      <c r="AB83" s="16"/>
      <c r="AC83" s="16"/>
      <c r="AD83" s="16"/>
      <c r="AE83" s="1"/>
      <c r="AF83" s="1"/>
      <c r="AG83" s="1"/>
    </row>
    <row r="84" spans="1:33" ht="15.95" customHeight="1" x14ac:dyDescent="0.2">
      <c r="A84" s="113" t="s">
        <v>31</v>
      </c>
      <c r="B84" s="114"/>
      <c r="C84" s="114"/>
      <c r="D84" s="114"/>
      <c r="E84" s="114"/>
      <c r="F84" s="114"/>
      <c r="G84" s="114"/>
      <c r="H84" s="114"/>
      <c r="I84" s="114"/>
      <c r="J84" s="114"/>
      <c r="K84" s="77"/>
      <c r="L84" s="113" t="s">
        <v>32</v>
      </c>
      <c r="M84" s="114"/>
      <c r="N84" s="114"/>
      <c r="O84" s="114"/>
      <c r="P84" s="114"/>
      <c r="Q84" s="114"/>
      <c r="R84" s="114"/>
      <c r="S84" s="114"/>
      <c r="T84" s="114"/>
      <c r="U84" s="114"/>
      <c r="V84" s="1"/>
      <c r="W84" s="16"/>
      <c r="X84" s="16"/>
      <c r="Y84" s="16"/>
      <c r="Z84" s="16"/>
      <c r="AA84" s="16"/>
      <c r="AB84" s="16"/>
      <c r="AC84" s="16"/>
      <c r="AD84" s="16"/>
      <c r="AE84" s="1"/>
      <c r="AF84" s="1"/>
      <c r="AG84" s="1"/>
    </row>
    <row r="85" spans="1:33" ht="15.95" customHeight="1" x14ac:dyDescent="0.2">
      <c r="A85" s="29" t="s">
        <v>271</v>
      </c>
      <c r="B85" s="18" t="s">
        <v>159</v>
      </c>
      <c r="C85" s="18" t="s">
        <v>218</v>
      </c>
      <c r="D85" s="21" t="s">
        <v>18</v>
      </c>
      <c r="E85" s="21" t="s">
        <v>17</v>
      </c>
      <c r="F85" s="21">
        <v>2</v>
      </c>
      <c r="G85" s="21">
        <v>0</v>
      </c>
      <c r="H85" s="21">
        <v>0</v>
      </c>
      <c r="I85" s="48">
        <f t="shared" ref="I85" si="16">F85+(G85+H85)/2</f>
        <v>2</v>
      </c>
      <c r="J85" s="21">
        <v>3</v>
      </c>
      <c r="K85" s="1"/>
      <c r="L85" s="29" t="s">
        <v>311</v>
      </c>
      <c r="M85" s="18" t="s">
        <v>369</v>
      </c>
      <c r="N85" s="18" t="s">
        <v>232</v>
      </c>
      <c r="O85" s="21" t="s">
        <v>18</v>
      </c>
      <c r="P85" s="21" t="s">
        <v>17</v>
      </c>
      <c r="Q85" s="21">
        <v>2</v>
      </c>
      <c r="R85" s="21">
        <v>0</v>
      </c>
      <c r="S85" s="21">
        <v>0</v>
      </c>
      <c r="T85" s="48">
        <f t="shared" ref="T85" si="17">Q85+(R85+S85)/2</f>
        <v>2</v>
      </c>
      <c r="U85" s="21">
        <v>3</v>
      </c>
      <c r="V85" s="1"/>
      <c r="W85" s="16"/>
      <c r="X85" s="16"/>
      <c r="Y85" s="16"/>
      <c r="Z85" s="16"/>
      <c r="AA85" s="16"/>
      <c r="AB85" s="16"/>
      <c r="AC85" s="16"/>
      <c r="AD85" s="16"/>
      <c r="AE85" s="1"/>
      <c r="AF85" s="1"/>
      <c r="AG85" s="1"/>
    </row>
    <row r="86" spans="1:33" ht="15.95" customHeight="1" x14ac:dyDescent="0.2">
      <c r="A86" s="29" t="s">
        <v>272</v>
      </c>
      <c r="B86" s="18" t="s">
        <v>160</v>
      </c>
      <c r="C86" s="18" t="s">
        <v>213</v>
      </c>
      <c r="D86" s="21" t="s">
        <v>18</v>
      </c>
      <c r="E86" s="21" t="s">
        <v>17</v>
      </c>
      <c r="F86" s="21">
        <v>2</v>
      </c>
      <c r="G86" s="21">
        <v>0</v>
      </c>
      <c r="H86" s="21">
        <v>0</v>
      </c>
      <c r="I86" s="48">
        <f t="shared" ref="I86:I94" si="18">F86+(G86+H86)/2</f>
        <v>2</v>
      </c>
      <c r="J86" s="21">
        <v>3</v>
      </c>
      <c r="K86" s="1"/>
      <c r="L86" s="29" t="s">
        <v>312</v>
      </c>
      <c r="M86" s="18" t="s">
        <v>211</v>
      </c>
      <c r="N86" s="18" t="s">
        <v>212</v>
      </c>
      <c r="O86" s="21" t="s">
        <v>18</v>
      </c>
      <c r="P86" s="21" t="s">
        <v>17</v>
      </c>
      <c r="Q86" s="21">
        <v>2</v>
      </c>
      <c r="R86" s="21">
        <v>0</v>
      </c>
      <c r="S86" s="21">
        <v>0</v>
      </c>
      <c r="T86" s="48">
        <f t="shared" ref="T86:T94" si="19">Q86+(R86+S86)/2</f>
        <v>2</v>
      </c>
      <c r="U86" s="21">
        <v>3</v>
      </c>
      <c r="V86" s="1"/>
      <c r="W86" s="16"/>
      <c r="X86" s="16"/>
      <c r="Y86" s="16"/>
      <c r="Z86" s="16"/>
      <c r="AA86" s="16"/>
      <c r="AB86" s="16"/>
      <c r="AC86" s="16"/>
      <c r="AD86" s="16"/>
      <c r="AE86" s="1"/>
      <c r="AF86" s="1"/>
      <c r="AG86" s="1"/>
    </row>
    <row r="87" spans="1:33" ht="15.95" customHeight="1" x14ac:dyDescent="0.2">
      <c r="A87" s="29" t="s">
        <v>273</v>
      </c>
      <c r="B87" s="18"/>
      <c r="C87" s="18"/>
      <c r="D87" s="21" t="s">
        <v>18</v>
      </c>
      <c r="E87" s="21" t="s">
        <v>17</v>
      </c>
      <c r="F87" s="21">
        <v>2</v>
      </c>
      <c r="G87" s="21">
        <v>0</v>
      </c>
      <c r="H87" s="21">
        <v>0</v>
      </c>
      <c r="I87" s="48">
        <f t="shared" si="18"/>
        <v>2</v>
      </c>
      <c r="J87" s="21">
        <v>3</v>
      </c>
      <c r="K87" s="1"/>
      <c r="L87" s="29" t="s">
        <v>313</v>
      </c>
      <c r="M87" s="18"/>
      <c r="N87" s="18"/>
      <c r="O87" s="21" t="s">
        <v>18</v>
      </c>
      <c r="P87" s="21" t="s">
        <v>17</v>
      </c>
      <c r="Q87" s="21">
        <v>2</v>
      </c>
      <c r="R87" s="21">
        <v>0</v>
      </c>
      <c r="S87" s="21">
        <v>0</v>
      </c>
      <c r="T87" s="48">
        <f t="shared" si="19"/>
        <v>2</v>
      </c>
      <c r="U87" s="21">
        <v>3</v>
      </c>
      <c r="V87" s="1"/>
      <c r="W87" s="16"/>
      <c r="X87" s="16"/>
      <c r="Y87" s="16"/>
      <c r="Z87" s="16"/>
      <c r="AA87" s="16"/>
      <c r="AB87" s="16"/>
      <c r="AC87" s="16"/>
      <c r="AD87" s="16"/>
      <c r="AE87" s="1"/>
      <c r="AF87" s="1"/>
      <c r="AG87" s="1"/>
    </row>
    <row r="88" spans="1:33" ht="15.95" customHeight="1" x14ac:dyDescent="0.2">
      <c r="A88" s="29" t="s">
        <v>274</v>
      </c>
      <c r="B88" s="18"/>
      <c r="C88" s="18"/>
      <c r="D88" s="21" t="s">
        <v>18</v>
      </c>
      <c r="E88" s="21" t="s">
        <v>17</v>
      </c>
      <c r="F88" s="21">
        <v>2</v>
      </c>
      <c r="G88" s="21">
        <v>0</v>
      </c>
      <c r="H88" s="21">
        <v>0</v>
      </c>
      <c r="I88" s="48">
        <f t="shared" si="18"/>
        <v>2</v>
      </c>
      <c r="J88" s="21">
        <v>3</v>
      </c>
      <c r="K88" s="1"/>
      <c r="L88" s="29" t="s">
        <v>314</v>
      </c>
      <c r="M88" s="18"/>
      <c r="N88" s="18"/>
      <c r="O88" s="21" t="s">
        <v>18</v>
      </c>
      <c r="P88" s="21" t="s">
        <v>17</v>
      </c>
      <c r="Q88" s="21">
        <v>2</v>
      </c>
      <c r="R88" s="21">
        <v>0</v>
      </c>
      <c r="S88" s="21">
        <v>0</v>
      </c>
      <c r="T88" s="48">
        <f t="shared" si="19"/>
        <v>2</v>
      </c>
      <c r="U88" s="21">
        <v>3</v>
      </c>
      <c r="V88" s="1"/>
      <c r="W88" s="16"/>
      <c r="X88" s="16"/>
      <c r="Y88" s="16"/>
      <c r="Z88" s="16"/>
      <c r="AA88" s="16"/>
      <c r="AB88" s="16"/>
      <c r="AC88" s="16"/>
      <c r="AD88" s="16"/>
      <c r="AE88" s="1"/>
      <c r="AF88" s="1"/>
      <c r="AG88" s="1"/>
    </row>
    <row r="89" spans="1:33" ht="15.95" customHeight="1" x14ac:dyDescent="0.2">
      <c r="A89" s="29" t="s">
        <v>275</v>
      </c>
      <c r="B89" s="18"/>
      <c r="C89" s="18"/>
      <c r="D89" s="21" t="s">
        <v>18</v>
      </c>
      <c r="E89" s="21" t="s">
        <v>17</v>
      </c>
      <c r="F89" s="21">
        <v>2</v>
      </c>
      <c r="G89" s="21">
        <v>0</v>
      </c>
      <c r="H89" s="21">
        <v>0</v>
      </c>
      <c r="I89" s="48">
        <f t="shared" si="18"/>
        <v>2</v>
      </c>
      <c r="J89" s="21">
        <v>3</v>
      </c>
      <c r="K89" s="1"/>
      <c r="L89" s="29" t="s">
        <v>315</v>
      </c>
      <c r="M89" s="18"/>
      <c r="N89" s="18"/>
      <c r="O89" s="21" t="s">
        <v>18</v>
      </c>
      <c r="P89" s="21" t="s">
        <v>17</v>
      </c>
      <c r="Q89" s="21">
        <v>2</v>
      </c>
      <c r="R89" s="21">
        <v>0</v>
      </c>
      <c r="S89" s="21">
        <v>0</v>
      </c>
      <c r="T89" s="48">
        <f t="shared" si="19"/>
        <v>2</v>
      </c>
      <c r="U89" s="21">
        <v>3</v>
      </c>
      <c r="V89" s="1"/>
      <c r="W89" s="16"/>
      <c r="X89" s="16"/>
      <c r="Y89" s="16"/>
      <c r="Z89" s="16"/>
      <c r="AA89" s="16"/>
      <c r="AB89" s="16"/>
      <c r="AC89" s="16"/>
      <c r="AD89" s="16"/>
      <c r="AE89" s="1"/>
      <c r="AF89" s="1"/>
      <c r="AG89" s="1"/>
    </row>
    <row r="90" spans="1:33" ht="15.95" customHeight="1" x14ac:dyDescent="0.2">
      <c r="A90" s="29" t="s">
        <v>276</v>
      </c>
      <c r="B90" s="18"/>
      <c r="C90" s="18"/>
      <c r="D90" s="21" t="s">
        <v>18</v>
      </c>
      <c r="E90" s="21" t="s">
        <v>17</v>
      </c>
      <c r="F90" s="21">
        <v>2</v>
      </c>
      <c r="G90" s="21">
        <v>0</v>
      </c>
      <c r="H90" s="21">
        <v>0</v>
      </c>
      <c r="I90" s="48">
        <f t="shared" si="18"/>
        <v>2</v>
      </c>
      <c r="J90" s="21">
        <v>3</v>
      </c>
      <c r="K90" s="1"/>
      <c r="L90" s="29" t="s">
        <v>316</v>
      </c>
      <c r="M90" s="18"/>
      <c r="N90" s="18"/>
      <c r="O90" s="21" t="s">
        <v>18</v>
      </c>
      <c r="P90" s="21" t="s">
        <v>17</v>
      </c>
      <c r="Q90" s="21">
        <v>2</v>
      </c>
      <c r="R90" s="21">
        <v>0</v>
      </c>
      <c r="S90" s="21">
        <v>0</v>
      </c>
      <c r="T90" s="48">
        <f t="shared" si="19"/>
        <v>2</v>
      </c>
      <c r="U90" s="21">
        <v>3</v>
      </c>
      <c r="V90" s="1"/>
      <c r="W90" s="16"/>
      <c r="X90" s="16"/>
      <c r="Y90" s="16"/>
      <c r="Z90" s="16"/>
      <c r="AA90" s="16"/>
      <c r="AB90" s="16"/>
      <c r="AC90" s="16"/>
      <c r="AD90" s="16"/>
      <c r="AE90" s="1"/>
      <c r="AF90" s="1"/>
      <c r="AG90" s="1"/>
    </row>
    <row r="91" spans="1:33" ht="15.95" customHeight="1" x14ac:dyDescent="0.2">
      <c r="A91" s="29" t="s">
        <v>277</v>
      </c>
      <c r="B91" s="18"/>
      <c r="C91" s="18"/>
      <c r="D91" s="21" t="s">
        <v>18</v>
      </c>
      <c r="E91" s="21" t="s">
        <v>17</v>
      </c>
      <c r="F91" s="21">
        <v>2</v>
      </c>
      <c r="G91" s="21">
        <v>0</v>
      </c>
      <c r="H91" s="21">
        <v>0</v>
      </c>
      <c r="I91" s="48">
        <f t="shared" si="18"/>
        <v>2</v>
      </c>
      <c r="J91" s="21">
        <v>3</v>
      </c>
      <c r="K91" s="1"/>
      <c r="L91" s="29" t="s">
        <v>317</v>
      </c>
      <c r="M91" s="18"/>
      <c r="N91" s="18"/>
      <c r="O91" s="21" t="s">
        <v>18</v>
      </c>
      <c r="P91" s="21" t="s">
        <v>17</v>
      </c>
      <c r="Q91" s="21">
        <v>2</v>
      </c>
      <c r="R91" s="21">
        <v>0</v>
      </c>
      <c r="S91" s="21">
        <v>0</v>
      </c>
      <c r="T91" s="48">
        <f t="shared" si="19"/>
        <v>2</v>
      </c>
      <c r="U91" s="21">
        <v>3</v>
      </c>
      <c r="V91" s="1"/>
      <c r="W91" s="16"/>
      <c r="X91" s="16"/>
      <c r="Y91" s="16"/>
      <c r="Z91" s="16"/>
      <c r="AA91" s="16"/>
      <c r="AB91" s="16"/>
      <c r="AC91" s="16"/>
      <c r="AD91" s="16"/>
      <c r="AE91" s="1"/>
      <c r="AF91" s="1"/>
      <c r="AG91" s="1"/>
    </row>
    <row r="92" spans="1:33" ht="15.95" customHeight="1" x14ac:dyDescent="0.2">
      <c r="A92" s="29" t="s">
        <v>278</v>
      </c>
      <c r="B92" s="18"/>
      <c r="C92" s="18"/>
      <c r="D92" s="21" t="s">
        <v>18</v>
      </c>
      <c r="E92" s="21" t="s">
        <v>17</v>
      </c>
      <c r="F92" s="21">
        <v>2</v>
      </c>
      <c r="G92" s="21">
        <v>0</v>
      </c>
      <c r="H92" s="21">
        <v>0</v>
      </c>
      <c r="I92" s="48">
        <f t="shared" si="18"/>
        <v>2</v>
      </c>
      <c r="J92" s="21">
        <v>3</v>
      </c>
      <c r="K92" s="1"/>
      <c r="L92" s="29" t="s">
        <v>318</v>
      </c>
      <c r="M92" s="18"/>
      <c r="N92" s="18"/>
      <c r="O92" s="21" t="s">
        <v>18</v>
      </c>
      <c r="P92" s="21" t="s">
        <v>17</v>
      </c>
      <c r="Q92" s="21">
        <v>2</v>
      </c>
      <c r="R92" s="21">
        <v>0</v>
      </c>
      <c r="S92" s="21">
        <v>0</v>
      </c>
      <c r="T92" s="48">
        <f t="shared" si="19"/>
        <v>2</v>
      </c>
      <c r="U92" s="21">
        <v>3</v>
      </c>
      <c r="V92" s="1"/>
      <c r="W92" s="16"/>
      <c r="X92" s="16"/>
      <c r="Y92" s="16"/>
      <c r="Z92" s="16"/>
      <c r="AA92" s="16"/>
      <c r="AB92" s="16"/>
      <c r="AC92" s="16"/>
      <c r="AD92" s="16"/>
      <c r="AE92" s="1"/>
      <c r="AF92" s="1"/>
      <c r="AG92" s="1"/>
    </row>
    <row r="93" spans="1:33" ht="15.95" customHeight="1" x14ac:dyDescent="0.2">
      <c r="A93" s="29" t="s">
        <v>279</v>
      </c>
      <c r="B93" s="18"/>
      <c r="C93" s="18"/>
      <c r="D93" s="21" t="s">
        <v>18</v>
      </c>
      <c r="E93" s="21" t="s">
        <v>17</v>
      </c>
      <c r="F93" s="21">
        <v>2</v>
      </c>
      <c r="G93" s="21">
        <v>0</v>
      </c>
      <c r="H93" s="21">
        <v>0</v>
      </c>
      <c r="I93" s="48">
        <f t="shared" si="18"/>
        <v>2</v>
      </c>
      <c r="J93" s="21">
        <v>3</v>
      </c>
      <c r="K93" s="1"/>
      <c r="L93" s="29" t="s">
        <v>319</v>
      </c>
      <c r="M93" s="18"/>
      <c r="N93" s="18"/>
      <c r="O93" s="21" t="s">
        <v>18</v>
      </c>
      <c r="P93" s="21" t="s">
        <v>17</v>
      </c>
      <c r="Q93" s="21">
        <v>2</v>
      </c>
      <c r="R93" s="21">
        <v>0</v>
      </c>
      <c r="S93" s="21">
        <v>0</v>
      </c>
      <c r="T93" s="48">
        <f t="shared" si="19"/>
        <v>2</v>
      </c>
      <c r="U93" s="21">
        <v>3</v>
      </c>
      <c r="V93" s="1"/>
      <c r="W93" s="16"/>
      <c r="X93" s="16"/>
      <c r="Y93" s="16"/>
      <c r="Z93" s="16"/>
      <c r="AA93" s="16"/>
      <c r="AB93" s="16"/>
      <c r="AC93" s="16"/>
      <c r="AD93" s="16"/>
      <c r="AE93" s="1"/>
      <c r="AF93" s="1"/>
      <c r="AG93" s="1"/>
    </row>
    <row r="94" spans="1:33" ht="15.95" customHeight="1" x14ac:dyDescent="0.2">
      <c r="A94" s="29" t="s">
        <v>280</v>
      </c>
      <c r="B94" s="18"/>
      <c r="C94" s="18"/>
      <c r="D94" s="21" t="s">
        <v>18</v>
      </c>
      <c r="E94" s="21" t="s">
        <v>17</v>
      </c>
      <c r="F94" s="21">
        <v>2</v>
      </c>
      <c r="G94" s="21">
        <v>0</v>
      </c>
      <c r="H94" s="21">
        <v>0</v>
      </c>
      <c r="I94" s="48">
        <f t="shared" si="18"/>
        <v>2</v>
      </c>
      <c r="J94" s="21">
        <v>3</v>
      </c>
      <c r="K94" s="1"/>
      <c r="L94" s="29" t="s">
        <v>320</v>
      </c>
      <c r="M94" s="18"/>
      <c r="N94" s="18"/>
      <c r="O94" s="21" t="s">
        <v>18</v>
      </c>
      <c r="P94" s="21" t="s">
        <v>17</v>
      </c>
      <c r="Q94" s="21">
        <v>2</v>
      </c>
      <c r="R94" s="21">
        <v>0</v>
      </c>
      <c r="S94" s="21">
        <v>0</v>
      </c>
      <c r="T94" s="48">
        <f t="shared" si="19"/>
        <v>2</v>
      </c>
      <c r="U94" s="21">
        <v>3</v>
      </c>
      <c r="V94" s="1"/>
      <c r="W94" s="16"/>
      <c r="X94" s="16"/>
      <c r="Y94" s="16"/>
      <c r="Z94" s="16"/>
      <c r="AA94" s="16"/>
      <c r="AB94" s="16"/>
      <c r="AC94" s="16"/>
      <c r="AD94" s="16"/>
      <c r="AE94" s="1"/>
      <c r="AF94" s="1"/>
      <c r="AG94" s="1"/>
    </row>
    <row r="95" spans="1:33" ht="15.95" customHeight="1" x14ac:dyDescent="0.2">
      <c r="A95" s="113" t="s">
        <v>36</v>
      </c>
      <c r="B95" s="114"/>
      <c r="C95" s="114"/>
      <c r="D95" s="114"/>
      <c r="E95" s="114"/>
      <c r="F95" s="114"/>
      <c r="G95" s="114"/>
      <c r="H95" s="114"/>
      <c r="I95" s="114"/>
      <c r="J95" s="114"/>
      <c r="K95" s="8"/>
      <c r="L95" s="113" t="s">
        <v>37</v>
      </c>
      <c r="M95" s="114"/>
      <c r="N95" s="114"/>
      <c r="O95" s="114"/>
      <c r="P95" s="114"/>
      <c r="Q95" s="114"/>
      <c r="R95" s="114"/>
      <c r="S95" s="114"/>
      <c r="T95" s="114"/>
      <c r="U95" s="114"/>
      <c r="V95" s="1"/>
      <c r="W95" s="16"/>
      <c r="X95" s="16"/>
      <c r="Y95" s="16"/>
      <c r="Z95" s="16"/>
      <c r="AA95" s="16"/>
      <c r="AB95" s="16"/>
      <c r="AC95" s="16"/>
      <c r="AD95" s="16"/>
      <c r="AE95" s="1"/>
      <c r="AF95" s="1"/>
      <c r="AG95" s="1"/>
    </row>
    <row r="96" spans="1:33" ht="15.95" customHeight="1" x14ac:dyDescent="0.2">
      <c r="A96" s="29" t="s">
        <v>281</v>
      </c>
      <c r="B96" s="18"/>
      <c r="C96" s="18"/>
      <c r="D96" s="21" t="s">
        <v>18</v>
      </c>
      <c r="E96" s="21" t="s">
        <v>17</v>
      </c>
      <c r="F96" s="21">
        <v>2</v>
      </c>
      <c r="G96" s="21">
        <v>0</v>
      </c>
      <c r="H96" s="21">
        <v>0</v>
      </c>
      <c r="I96" s="48">
        <f t="shared" ref="I96:I105" si="20">F96+(G96+H96)/2</f>
        <v>2</v>
      </c>
      <c r="J96" s="21">
        <v>3</v>
      </c>
      <c r="K96" s="1"/>
      <c r="L96" s="29" t="s">
        <v>321</v>
      </c>
      <c r="M96" s="18"/>
      <c r="N96" s="18"/>
      <c r="O96" s="21" t="s">
        <v>18</v>
      </c>
      <c r="P96" s="21" t="s">
        <v>17</v>
      </c>
      <c r="Q96" s="21">
        <v>2</v>
      </c>
      <c r="R96" s="21">
        <v>0</v>
      </c>
      <c r="S96" s="21">
        <v>0</v>
      </c>
      <c r="T96" s="48">
        <f t="shared" ref="T96:T105" si="21">Q96+(R96+S96)/2</f>
        <v>2</v>
      </c>
      <c r="U96" s="21">
        <v>3</v>
      </c>
      <c r="V96" s="1"/>
      <c r="W96" s="16"/>
      <c r="X96" s="16"/>
      <c r="Y96" s="16"/>
      <c r="Z96" s="16"/>
      <c r="AA96" s="16"/>
      <c r="AB96" s="16"/>
      <c r="AC96" s="16"/>
      <c r="AD96" s="16"/>
      <c r="AE96" s="1"/>
      <c r="AF96" s="1"/>
      <c r="AG96" s="1"/>
    </row>
    <row r="97" spans="1:33" ht="15.95" customHeight="1" x14ac:dyDescent="0.2">
      <c r="A97" s="29" t="s">
        <v>282</v>
      </c>
      <c r="B97" s="18"/>
      <c r="C97" s="18"/>
      <c r="D97" s="21" t="s">
        <v>18</v>
      </c>
      <c r="E97" s="21" t="s">
        <v>17</v>
      </c>
      <c r="F97" s="21">
        <v>2</v>
      </c>
      <c r="G97" s="21">
        <v>0</v>
      </c>
      <c r="H97" s="21">
        <v>0</v>
      </c>
      <c r="I97" s="48">
        <f t="shared" si="20"/>
        <v>2</v>
      </c>
      <c r="J97" s="21">
        <v>3</v>
      </c>
      <c r="K97" s="1"/>
      <c r="L97" s="29" t="s">
        <v>322</v>
      </c>
      <c r="M97" s="18"/>
      <c r="N97" s="18"/>
      <c r="O97" s="21" t="s">
        <v>18</v>
      </c>
      <c r="P97" s="21" t="s">
        <v>17</v>
      </c>
      <c r="Q97" s="21">
        <v>2</v>
      </c>
      <c r="R97" s="21">
        <v>0</v>
      </c>
      <c r="S97" s="21">
        <v>0</v>
      </c>
      <c r="T97" s="48">
        <f t="shared" si="21"/>
        <v>2</v>
      </c>
      <c r="U97" s="21">
        <v>3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29" t="s">
        <v>283</v>
      </c>
      <c r="B98" s="18"/>
      <c r="C98" s="18"/>
      <c r="D98" s="21" t="s">
        <v>18</v>
      </c>
      <c r="E98" s="21" t="s">
        <v>17</v>
      </c>
      <c r="F98" s="21">
        <v>2</v>
      </c>
      <c r="G98" s="21">
        <v>0</v>
      </c>
      <c r="H98" s="21">
        <v>0</v>
      </c>
      <c r="I98" s="48">
        <f t="shared" ref="I98" si="22">F98+(G98+H98)/2</f>
        <v>2</v>
      </c>
      <c r="J98" s="21">
        <v>3</v>
      </c>
      <c r="K98" s="1"/>
      <c r="L98" s="29" t="s">
        <v>323</v>
      </c>
      <c r="M98" s="18"/>
      <c r="N98" s="18"/>
      <c r="O98" s="21" t="s">
        <v>18</v>
      </c>
      <c r="P98" s="21" t="s">
        <v>17</v>
      </c>
      <c r="Q98" s="21">
        <v>2</v>
      </c>
      <c r="R98" s="21">
        <v>0</v>
      </c>
      <c r="S98" s="21">
        <v>0</v>
      </c>
      <c r="T98" s="48">
        <f t="shared" ref="T98" si="23">Q98+(R98+S98)/2</f>
        <v>2</v>
      </c>
      <c r="U98" s="21">
        <v>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29" t="s">
        <v>284</v>
      </c>
      <c r="B99" s="18"/>
      <c r="C99" s="18"/>
      <c r="D99" s="21" t="s">
        <v>18</v>
      </c>
      <c r="E99" s="21" t="s">
        <v>17</v>
      </c>
      <c r="F99" s="21">
        <v>2</v>
      </c>
      <c r="G99" s="21">
        <v>0</v>
      </c>
      <c r="H99" s="21">
        <v>0</v>
      </c>
      <c r="I99" s="48">
        <f t="shared" ref="I99:I104" si="24">F99+(G99+H99)/2</f>
        <v>2</v>
      </c>
      <c r="J99" s="21">
        <v>3</v>
      </c>
      <c r="K99" s="1"/>
      <c r="L99" s="29" t="s">
        <v>324</v>
      </c>
      <c r="M99" s="18"/>
      <c r="N99" s="18"/>
      <c r="O99" s="21" t="s">
        <v>18</v>
      </c>
      <c r="P99" s="21" t="s">
        <v>17</v>
      </c>
      <c r="Q99" s="21">
        <v>2</v>
      </c>
      <c r="R99" s="21">
        <v>0</v>
      </c>
      <c r="S99" s="21">
        <v>0</v>
      </c>
      <c r="T99" s="48">
        <f t="shared" ref="T99:T104" si="25">Q99+(R99+S99)/2</f>
        <v>2</v>
      </c>
      <c r="U99" s="21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29" t="s">
        <v>285</v>
      </c>
      <c r="B100" s="18"/>
      <c r="C100" s="18"/>
      <c r="D100" s="21" t="s">
        <v>18</v>
      </c>
      <c r="E100" s="21" t="s">
        <v>17</v>
      </c>
      <c r="F100" s="21">
        <v>2</v>
      </c>
      <c r="G100" s="21">
        <v>0</v>
      </c>
      <c r="H100" s="21">
        <v>0</v>
      </c>
      <c r="I100" s="48">
        <f t="shared" si="24"/>
        <v>2</v>
      </c>
      <c r="J100" s="21">
        <v>3</v>
      </c>
      <c r="K100" s="1"/>
      <c r="L100" s="29" t="s">
        <v>325</v>
      </c>
      <c r="M100" s="18"/>
      <c r="N100" s="18"/>
      <c r="O100" s="21" t="s">
        <v>18</v>
      </c>
      <c r="P100" s="21" t="s">
        <v>17</v>
      </c>
      <c r="Q100" s="21">
        <v>2</v>
      </c>
      <c r="R100" s="21">
        <v>0</v>
      </c>
      <c r="S100" s="21">
        <v>0</v>
      </c>
      <c r="T100" s="48">
        <f t="shared" si="25"/>
        <v>2</v>
      </c>
      <c r="U100" s="21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29" t="s">
        <v>286</v>
      </c>
      <c r="B101" s="18"/>
      <c r="C101" s="18"/>
      <c r="D101" s="21" t="s">
        <v>18</v>
      </c>
      <c r="E101" s="21" t="s">
        <v>17</v>
      </c>
      <c r="F101" s="21">
        <v>2</v>
      </c>
      <c r="G101" s="21">
        <v>0</v>
      </c>
      <c r="H101" s="21">
        <v>0</v>
      </c>
      <c r="I101" s="48">
        <f t="shared" si="24"/>
        <v>2</v>
      </c>
      <c r="J101" s="21">
        <v>3</v>
      </c>
      <c r="K101" s="1"/>
      <c r="L101" s="29" t="s">
        <v>326</v>
      </c>
      <c r="M101" s="18"/>
      <c r="N101" s="18"/>
      <c r="O101" s="21" t="s">
        <v>18</v>
      </c>
      <c r="P101" s="21" t="s">
        <v>17</v>
      </c>
      <c r="Q101" s="21">
        <v>2</v>
      </c>
      <c r="R101" s="21">
        <v>0</v>
      </c>
      <c r="S101" s="21">
        <v>0</v>
      </c>
      <c r="T101" s="48">
        <f t="shared" si="25"/>
        <v>2</v>
      </c>
      <c r="U101" s="21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29" t="s">
        <v>287</v>
      </c>
      <c r="B102" s="18"/>
      <c r="C102" s="18"/>
      <c r="D102" s="21" t="s">
        <v>18</v>
      </c>
      <c r="E102" s="21" t="s">
        <v>17</v>
      </c>
      <c r="F102" s="21">
        <v>2</v>
      </c>
      <c r="G102" s="21">
        <v>0</v>
      </c>
      <c r="H102" s="21">
        <v>0</v>
      </c>
      <c r="I102" s="48">
        <f t="shared" si="24"/>
        <v>2</v>
      </c>
      <c r="J102" s="21">
        <v>3</v>
      </c>
      <c r="K102" s="1"/>
      <c r="L102" s="29" t="s">
        <v>327</v>
      </c>
      <c r="M102" s="18"/>
      <c r="N102" s="18"/>
      <c r="O102" s="21" t="s">
        <v>18</v>
      </c>
      <c r="P102" s="21" t="s">
        <v>17</v>
      </c>
      <c r="Q102" s="21">
        <v>2</v>
      </c>
      <c r="R102" s="21">
        <v>0</v>
      </c>
      <c r="S102" s="21">
        <v>0</v>
      </c>
      <c r="T102" s="48">
        <f t="shared" si="25"/>
        <v>2</v>
      </c>
      <c r="U102" s="21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29" t="s">
        <v>288</v>
      </c>
      <c r="B103" s="18"/>
      <c r="C103" s="18"/>
      <c r="D103" s="21" t="s">
        <v>18</v>
      </c>
      <c r="E103" s="21" t="s">
        <v>17</v>
      </c>
      <c r="F103" s="21">
        <v>2</v>
      </c>
      <c r="G103" s="21">
        <v>0</v>
      </c>
      <c r="H103" s="21">
        <v>0</v>
      </c>
      <c r="I103" s="48">
        <f t="shared" si="24"/>
        <v>2</v>
      </c>
      <c r="J103" s="21">
        <v>3</v>
      </c>
      <c r="K103" s="1"/>
      <c r="L103" s="29" t="s">
        <v>328</v>
      </c>
      <c r="M103" s="18"/>
      <c r="N103" s="18"/>
      <c r="O103" s="21" t="s">
        <v>18</v>
      </c>
      <c r="P103" s="21" t="s">
        <v>17</v>
      </c>
      <c r="Q103" s="21">
        <v>2</v>
      </c>
      <c r="R103" s="21">
        <v>0</v>
      </c>
      <c r="S103" s="21">
        <v>0</v>
      </c>
      <c r="T103" s="48">
        <f t="shared" si="25"/>
        <v>2</v>
      </c>
      <c r="U103" s="21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29" t="s">
        <v>289</v>
      </c>
      <c r="B104" s="18"/>
      <c r="C104" s="18"/>
      <c r="D104" s="21" t="s">
        <v>18</v>
      </c>
      <c r="E104" s="21" t="s">
        <v>17</v>
      </c>
      <c r="F104" s="21">
        <v>2</v>
      </c>
      <c r="G104" s="21">
        <v>0</v>
      </c>
      <c r="H104" s="21">
        <v>0</v>
      </c>
      <c r="I104" s="48">
        <f t="shared" si="24"/>
        <v>2</v>
      </c>
      <c r="J104" s="21">
        <v>3</v>
      </c>
      <c r="K104" s="1"/>
      <c r="L104" s="29" t="s">
        <v>329</v>
      </c>
      <c r="M104" s="18"/>
      <c r="N104" s="18"/>
      <c r="O104" s="21" t="s">
        <v>18</v>
      </c>
      <c r="P104" s="21" t="s">
        <v>17</v>
      </c>
      <c r="Q104" s="21">
        <v>2</v>
      </c>
      <c r="R104" s="21">
        <v>0</v>
      </c>
      <c r="S104" s="21">
        <v>0</v>
      </c>
      <c r="T104" s="48">
        <f t="shared" si="25"/>
        <v>2</v>
      </c>
      <c r="U104" s="21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29" t="s">
        <v>290</v>
      </c>
      <c r="B105" s="18"/>
      <c r="C105" s="18"/>
      <c r="D105" s="21" t="s">
        <v>18</v>
      </c>
      <c r="E105" s="21" t="s">
        <v>17</v>
      </c>
      <c r="F105" s="21">
        <v>2</v>
      </c>
      <c r="G105" s="21">
        <v>0</v>
      </c>
      <c r="H105" s="21">
        <v>0</v>
      </c>
      <c r="I105" s="49">
        <f t="shared" si="20"/>
        <v>2</v>
      </c>
      <c r="J105" s="19">
        <v>3</v>
      </c>
      <c r="K105" s="1"/>
      <c r="L105" s="29" t="s">
        <v>330</v>
      </c>
      <c r="M105" s="18"/>
      <c r="N105" s="18"/>
      <c r="O105" s="21" t="s">
        <v>18</v>
      </c>
      <c r="P105" s="21" t="s">
        <v>17</v>
      </c>
      <c r="Q105" s="21">
        <v>2</v>
      </c>
      <c r="R105" s="21">
        <v>0</v>
      </c>
      <c r="S105" s="21">
        <v>0</v>
      </c>
      <c r="T105" s="49">
        <f t="shared" si="21"/>
        <v>2</v>
      </c>
      <c r="U105" s="19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113" t="s">
        <v>39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8"/>
      <c r="L106" s="113" t="s">
        <v>40</v>
      </c>
      <c r="M106" s="114"/>
      <c r="N106" s="114"/>
      <c r="O106" s="114"/>
      <c r="P106" s="114"/>
      <c r="Q106" s="114"/>
      <c r="R106" s="114"/>
      <c r="S106" s="114"/>
      <c r="T106" s="114"/>
      <c r="U106" s="114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29" t="s">
        <v>291</v>
      </c>
      <c r="B107" s="18" t="s">
        <v>161</v>
      </c>
      <c r="C107" s="18" t="s">
        <v>233</v>
      </c>
      <c r="D107" s="21" t="s">
        <v>18</v>
      </c>
      <c r="E107" s="21" t="s">
        <v>17</v>
      </c>
      <c r="F107" s="21">
        <v>2</v>
      </c>
      <c r="G107" s="21">
        <v>0</v>
      </c>
      <c r="H107" s="21">
        <v>0</v>
      </c>
      <c r="I107" s="48">
        <f t="shared" ref="I107:I116" si="26">F107+(G107+H107)/2</f>
        <v>2</v>
      </c>
      <c r="J107" s="21">
        <v>3</v>
      </c>
      <c r="K107" s="1"/>
      <c r="L107" s="29" t="s">
        <v>331</v>
      </c>
      <c r="M107" s="18" t="s">
        <v>162</v>
      </c>
      <c r="N107" s="18" t="s">
        <v>217</v>
      </c>
      <c r="O107" s="21" t="s">
        <v>18</v>
      </c>
      <c r="P107" s="21" t="s">
        <v>19</v>
      </c>
      <c r="Q107" s="21">
        <v>2</v>
      </c>
      <c r="R107" s="21">
        <v>0</v>
      </c>
      <c r="S107" s="21">
        <v>0</v>
      </c>
      <c r="T107" s="48">
        <f t="shared" ref="T107:T116" si="27">Q107+(R107+S107)/2</f>
        <v>2</v>
      </c>
      <c r="U107" s="21">
        <v>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29" t="s">
        <v>292</v>
      </c>
      <c r="B108" s="18" t="s">
        <v>219</v>
      </c>
      <c r="C108" s="18" t="s">
        <v>216</v>
      </c>
      <c r="D108" s="21" t="s">
        <v>18</v>
      </c>
      <c r="E108" s="21" t="s">
        <v>17</v>
      </c>
      <c r="F108" s="21">
        <v>2</v>
      </c>
      <c r="G108" s="21">
        <v>0</v>
      </c>
      <c r="H108" s="21">
        <v>0</v>
      </c>
      <c r="I108" s="48">
        <f t="shared" si="26"/>
        <v>2</v>
      </c>
      <c r="J108" s="21">
        <v>3</v>
      </c>
      <c r="K108" s="1"/>
      <c r="L108" s="29" t="s">
        <v>332</v>
      </c>
      <c r="M108" s="18" t="s">
        <v>214</v>
      </c>
      <c r="N108" s="18" t="s">
        <v>215</v>
      </c>
      <c r="O108" s="21" t="s">
        <v>18</v>
      </c>
      <c r="P108" s="21" t="s">
        <v>19</v>
      </c>
      <c r="Q108" s="21">
        <v>2</v>
      </c>
      <c r="R108" s="21">
        <v>0</v>
      </c>
      <c r="S108" s="21">
        <v>0</v>
      </c>
      <c r="T108" s="48">
        <f t="shared" si="27"/>
        <v>2</v>
      </c>
      <c r="U108" s="21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29" t="s">
        <v>293</v>
      </c>
      <c r="B109" s="18" t="s">
        <v>372</v>
      </c>
      <c r="C109" s="18" t="s">
        <v>373</v>
      </c>
      <c r="D109" s="21" t="s">
        <v>18</v>
      </c>
      <c r="E109" s="21" t="s">
        <v>17</v>
      </c>
      <c r="F109" s="21">
        <v>2</v>
      </c>
      <c r="G109" s="21">
        <v>0</v>
      </c>
      <c r="H109" s="21">
        <v>0</v>
      </c>
      <c r="I109" s="48">
        <f t="shared" ref="I109:I114" si="28">F109+(G109+H109)/2</f>
        <v>2</v>
      </c>
      <c r="J109" s="21">
        <v>3</v>
      </c>
      <c r="K109" s="1"/>
      <c r="L109" s="29" t="s">
        <v>333</v>
      </c>
      <c r="M109" s="18"/>
      <c r="N109" s="18"/>
      <c r="O109" s="21" t="s">
        <v>18</v>
      </c>
      <c r="P109" s="21" t="s">
        <v>19</v>
      </c>
      <c r="Q109" s="21">
        <v>2</v>
      </c>
      <c r="R109" s="21">
        <v>0</v>
      </c>
      <c r="S109" s="21">
        <v>0</v>
      </c>
      <c r="T109" s="48">
        <f t="shared" si="27"/>
        <v>2</v>
      </c>
      <c r="U109" s="21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29" t="s">
        <v>294</v>
      </c>
      <c r="B110" s="18"/>
      <c r="C110" s="18"/>
      <c r="D110" s="21" t="s">
        <v>18</v>
      </c>
      <c r="E110" s="21" t="s">
        <v>17</v>
      </c>
      <c r="F110" s="21">
        <v>2</v>
      </c>
      <c r="G110" s="21">
        <v>0</v>
      </c>
      <c r="H110" s="21">
        <v>0</v>
      </c>
      <c r="I110" s="48">
        <f t="shared" si="28"/>
        <v>2</v>
      </c>
      <c r="J110" s="21">
        <v>3</v>
      </c>
      <c r="K110" s="1"/>
      <c r="L110" s="29" t="s">
        <v>334</v>
      </c>
      <c r="M110" s="18"/>
      <c r="N110" s="18"/>
      <c r="O110" s="21" t="s">
        <v>18</v>
      </c>
      <c r="P110" s="21" t="s">
        <v>19</v>
      </c>
      <c r="Q110" s="21">
        <v>2</v>
      </c>
      <c r="R110" s="21">
        <v>0</v>
      </c>
      <c r="S110" s="21">
        <v>0</v>
      </c>
      <c r="T110" s="48">
        <f t="shared" si="27"/>
        <v>2</v>
      </c>
      <c r="U110" s="21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29" t="s">
        <v>295</v>
      </c>
      <c r="B111" s="18"/>
      <c r="C111" s="18"/>
      <c r="D111" s="21" t="s">
        <v>18</v>
      </c>
      <c r="E111" s="21" t="s">
        <v>17</v>
      </c>
      <c r="F111" s="21">
        <v>2</v>
      </c>
      <c r="G111" s="21">
        <v>0</v>
      </c>
      <c r="H111" s="21">
        <v>0</v>
      </c>
      <c r="I111" s="48">
        <f t="shared" si="28"/>
        <v>2</v>
      </c>
      <c r="J111" s="21">
        <v>3</v>
      </c>
      <c r="K111" s="1"/>
      <c r="L111" s="29" t="s">
        <v>335</v>
      </c>
      <c r="M111" s="18"/>
      <c r="N111" s="18"/>
      <c r="O111" s="21" t="s">
        <v>18</v>
      </c>
      <c r="P111" s="21" t="s">
        <v>19</v>
      </c>
      <c r="Q111" s="21">
        <v>2</v>
      </c>
      <c r="R111" s="21">
        <v>0</v>
      </c>
      <c r="S111" s="21">
        <v>0</v>
      </c>
      <c r="T111" s="48">
        <f t="shared" si="27"/>
        <v>2</v>
      </c>
      <c r="U111" s="21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29" t="s">
        <v>296</v>
      </c>
      <c r="B112" s="18"/>
      <c r="C112" s="18"/>
      <c r="D112" s="21" t="s">
        <v>18</v>
      </c>
      <c r="E112" s="21" t="s">
        <v>17</v>
      </c>
      <c r="F112" s="21">
        <v>2</v>
      </c>
      <c r="G112" s="21">
        <v>0</v>
      </c>
      <c r="H112" s="21">
        <v>0</v>
      </c>
      <c r="I112" s="48">
        <f t="shared" si="28"/>
        <v>2</v>
      </c>
      <c r="J112" s="21">
        <v>3</v>
      </c>
      <c r="K112" s="1"/>
      <c r="L112" s="29" t="s">
        <v>336</v>
      </c>
      <c r="M112" s="18"/>
      <c r="N112" s="18"/>
      <c r="O112" s="21" t="s">
        <v>18</v>
      </c>
      <c r="P112" s="21" t="s">
        <v>19</v>
      </c>
      <c r="Q112" s="21">
        <v>2</v>
      </c>
      <c r="R112" s="21">
        <v>0</v>
      </c>
      <c r="S112" s="21">
        <v>0</v>
      </c>
      <c r="T112" s="48">
        <f t="shared" si="27"/>
        <v>2</v>
      </c>
      <c r="U112" s="21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29" t="s">
        <v>297</v>
      </c>
      <c r="B113" s="18"/>
      <c r="C113" s="18"/>
      <c r="D113" s="21" t="s">
        <v>18</v>
      </c>
      <c r="E113" s="21" t="s">
        <v>17</v>
      </c>
      <c r="F113" s="21">
        <v>2</v>
      </c>
      <c r="G113" s="21">
        <v>0</v>
      </c>
      <c r="H113" s="21">
        <v>0</v>
      </c>
      <c r="I113" s="48">
        <f t="shared" si="28"/>
        <v>2</v>
      </c>
      <c r="J113" s="21">
        <v>3</v>
      </c>
      <c r="K113" s="1"/>
      <c r="L113" s="29" t="s">
        <v>337</v>
      </c>
      <c r="M113" s="18"/>
      <c r="N113" s="18"/>
      <c r="O113" s="21" t="s">
        <v>18</v>
      </c>
      <c r="P113" s="21" t="s">
        <v>19</v>
      </c>
      <c r="Q113" s="21">
        <v>2</v>
      </c>
      <c r="R113" s="21">
        <v>0</v>
      </c>
      <c r="S113" s="21">
        <v>0</v>
      </c>
      <c r="T113" s="48">
        <f t="shared" si="27"/>
        <v>2</v>
      </c>
      <c r="U113" s="21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29" t="s">
        <v>298</v>
      </c>
      <c r="B114" s="18"/>
      <c r="C114" s="18"/>
      <c r="D114" s="21" t="s">
        <v>18</v>
      </c>
      <c r="E114" s="21" t="s">
        <v>17</v>
      </c>
      <c r="F114" s="21">
        <v>2</v>
      </c>
      <c r="G114" s="21">
        <v>0</v>
      </c>
      <c r="H114" s="21">
        <v>0</v>
      </c>
      <c r="I114" s="48">
        <f t="shared" si="28"/>
        <v>2</v>
      </c>
      <c r="J114" s="21">
        <v>3</v>
      </c>
      <c r="K114" s="1"/>
      <c r="L114" s="29" t="s">
        <v>338</v>
      </c>
      <c r="M114" s="18"/>
      <c r="N114" s="18"/>
      <c r="O114" s="21" t="s">
        <v>18</v>
      </c>
      <c r="P114" s="21" t="s">
        <v>19</v>
      </c>
      <c r="Q114" s="21">
        <v>2</v>
      </c>
      <c r="R114" s="21">
        <v>0</v>
      </c>
      <c r="S114" s="21">
        <v>0</v>
      </c>
      <c r="T114" s="48">
        <f t="shared" si="27"/>
        <v>2</v>
      </c>
      <c r="U114" s="21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29" t="s">
        <v>299</v>
      </c>
      <c r="B115" s="18"/>
      <c r="C115" s="18"/>
      <c r="D115" s="21" t="s">
        <v>18</v>
      </c>
      <c r="E115" s="21" t="s">
        <v>17</v>
      </c>
      <c r="F115" s="21">
        <v>2</v>
      </c>
      <c r="G115" s="21">
        <v>0</v>
      </c>
      <c r="H115" s="21">
        <v>0</v>
      </c>
      <c r="I115" s="48">
        <f t="shared" ref="I115" si="29">F115+(G115+H115)/2</f>
        <v>2</v>
      </c>
      <c r="J115" s="21">
        <v>3</v>
      </c>
      <c r="K115" s="1"/>
      <c r="L115" s="29" t="s">
        <v>339</v>
      </c>
      <c r="M115" s="18"/>
      <c r="N115" s="18"/>
      <c r="O115" s="21" t="s">
        <v>18</v>
      </c>
      <c r="P115" s="21" t="s">
        <v>19</v>
      </c>
      <c r="Q115" s="21">
        <v>2</v>
      </c>
      <c r="R115" s="21">
        <v>0</v>
      </c>
      <c r="S115" s="21">
        <v>0</v>
      </c>
      <c r="T115" s="48">
        <f t="shared" ref="T115" si="30">Q115+(R115+S115)/2</f>
        <v>2</v>
      </c>
      <c r="U115" s="21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29" t="s">
        <v>300</v>
      </c>
      <c r="B116" s="18"/>
      <c r="C116" s="18"/>
      <c r="D116" s="21" t="s">
        <v>18</v>
      </c>
      <c r="E116" s="21" t="s">
        <v>17</v>
      </c>
      <c r="F116" s="21">
        <v>2</v>
      </c>
      <c r="G116" s="21">
        <v>0</v>
      </c>
      <c r="H116" s="19">
        <v>0</v>
      </c>
      <c r="I116" s="49">
        <f t="shared" si="26"/>
        <v>2</v>
      </c>
      <c r="J116" s="19">
        <v>3</v>
      </c>
      <c r="K116" s="1"/>
      <c r="L116" s="29" t="s">
        <v>340</v>
      </c>
      <c r="M116" s="18"/>
      <c r="N116" s="18"/>
      <c r="O116" s="21" t="s">
        <v>18</v>
      </c>
      <c r="P116" s="21" t="s">
        <v>19</v>
      </c>
      <c r="Q116" s="21">
        <v>2</v>
      </c>
      <c r="R116" s="21">
        <v>0</v>
      </c>
      <c r="S116" s="21">
        <v>0</v>
      </c>
      <c r="T116" s="49">
        <f t="shared" si="27"/>
        <v>2</v>
      </c>
      <c r="U116" s="19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83"/>
      <c r="B117" s="25"/>
      <c r="C117" s="25"/>
      <c r="D117" s="84"/>
      <c r="E117" s="25"/>
      <c r="F117" s="84"/>
      <c r="G117" s="84"/>
      <c r="H117" s="84"/>
      <c r="I117" s="84"/>
      <c r="J117" s="84"/>
      <c r="K117" s="25"/>
      <c r="L117" s="83"/>
      <c r="M117" s="25"/>
      <c r="N117" s="25"/>
      <c r="O117" s="84"/>
      <c r="P117" s="25"/>
      <c r="Q117" s="25"/>
      <c r="R117" s="25"/>
      <c r="S117" s="25"/>
      <c r="T117" s="25"/>
      <c r="U117" s="25"/>
      <c r="V117" s="25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83"/>
      <c r="B118" s="25"/>
      <c r="C118" s="25"/>
      <c r="D118" s="84"/>
      <c r="E118" s="25"/>
      <c r="F118" s="84"/>
      <c r="G118" s="84"/>
      <c r="H118" s="84"/>
      <c r="I118" s="84"/>
      <c r="J118" s="84"/>
      <c r="K118" s="25"/>
      <c r="L118" s="83"/>
      <c r="M118" s="25"/>
      <c r="N118" s="25"/>
      <c r="O118" s="84"/>
      <c r="P118" s="25"/>
      <c r="Q118" s="25"/>
      <c r="R118" s="25"/>
      <c r="S118" s="25"/>
      <c r="T118" s="25"/>
      <c r="U118" s="25"/>
      <c r="V118" s="25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83"/>
      <c r="B119" s="25"/>
      <c r="C119" s="25"/>
      <c r="D119" s="84"/>
      <c r="E119" s="25"/>
      <c r="F119" s="84"/>
      <c r="G119" s="84"/>
      <c r="H119" s="84"/>
      <c r="I119" s="84"/>
      <c r="J119" s="84"/>
      <c r="K119" s="25"/>
      <c r="L119" s="83"/>
      <c r="M119" s="25"/>
      <c r="N119" s="25"/>
      <c r="O119" s="84"/>
      <c r="P119" s="25"/>
      <c r="Q119" s="25"/>
      <c r="R119" s="25"/>
      <c r="S119" s="25"/>
      <c r="T119" s="25"/>
      <c r="U119" s="25"/>
      <c r="V119" s="25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96" t="s">
        <v>91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25"/>
      <c r="L120" s="98" t="s">
        <v>42</v>
      </c>
      <c r="M120" s="99"/>
      <c r="N120" s="99"/>
      <c r="O120" s="99"/>
      <c r="P120" s="99"/>
      <c r="Q120" s="99"/>
      <c r="R120" s="99"/>
      <c r="S120" s="99"/>
      <c r="T120" s="99"/>
      <c r="U120" s="99"/>
      <c r="V120" s="100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26.25" customHeight="1" x14ac:dyDescent="0.2">
      <c r="A121" s="32" t="s">
        <v>6</v>
      </c>
      <c r="B121" s="28" t="s">
        <v>7</v>
      </c>
      <c r="C121" s="28" t="s">
        <v>47</v>
      </c>
      <c r="D121" s="27" t="s">
        <v>8</v>
      </c>
      <c r="E121" s="23" t="s">
        <v>9</v>
      </c>
      <c r="F121" s="82" t="s">
        <v>10</v>
      </c>
      <c r="G121" s="82" t="s">
        <v>11</v>
      </c>
      <c r="H121" s="82" t="s">
        <v>12</v>
      </c>
      <c r="I121" s="82" t="s">
        <v>13</v>
      </c>
      <c r="J121" s="82" t="s">
        <v>14</v>
      </c>
      <c r="K121" s="25"/>
      <c r="L121" s="78" t="s">
        <v>6</v>
      </c>
      <c r="M121" s="79" t="s">
        <v>7</v>
      </c>
      <c r="N121" s="26" t="s">
        <v>47</v>
      </c>
      <c r="O121" s="27" t="s">
        <v>8</v>
      </c>
      <c r="P121" s="23" t="s">
        <v>9</v>
      </c>
      <c r="Q121" s="78" t="s">
        <v>10</v>
      </c>
      <c r="R121" s="78" t="s">
        <v>11</v>
      </c>
      <c r="S121" s="78" t="s">
        <v>12</v>
      </c>
      <c r="T121" s="78" t="s">
        <v>13</v>
      </c>
      <c r="U121" s="80" t="s">
        <v>14</v>
      </c>
      <c r="V121" s="81" t="s">
        <v>43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29" t="s">
        <v>341</v>
      </c>
      <c r="B122" s="18" t="s">
        <v>342</v>
      </c>
      <c r="C122" s="18" t="s">
        <v>343</v>
      </c>
      <c r="D122" s="21" t="s">
        <v>18</v>
      </c>
      <c r="E122" s="21" t="s">
        <v>19</v>
      </c>
      <c r="F122" s="21">
        <v>2</v>
      </c>
      <c r="G122" s="21">
        <v>0</v>
      </c>
      <c r="H122" s="21">
        <v>0</v>
      </c>
      <c r="I122" s="48">
        <f t="shared" ref="I122:I131" si="31">F122+(G122+H122)/2</f>
        <v>2</v>
      </c>
      <c r="J122" s="21">
        <v>3</v>
      </c>
      <c r="K122" s="1"/>
      <c r="L122" s="5" t="s">
        <v>355</v>
      </c>
      <c r="M122" s="5" t="s">
        <v>356</v>
      </c>
      <c r="N122" s="5" t="s">
        <v>357</v>
      </c>
      <c r="O122" s="4" t="s">
        <v>21</v>
      </c>
      <c r="P122" s="4" t="s">
        <v>19</v>
      </c>
      <c r="Q122" s="4">
        <v>2</v>
      </c>
      <c r="R122" s="4">
        <v>0</v>
      </c>
      <c r="S122" s="4">
        <v>0</v>
      </c>
      <c r="T122" s="85">
        <f t="shared" ref="T122:T131" si="32">Q122+(R122+S122)/2</f>
        <v>2</v>
      </c>
      <c r="U122" s="9">
        <v>3</v>
      </c>
      <c r="V122" s="4" t="s">
        <v>70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29" t="s">
        <v>344</v>
      </c>
      <c r="B123" s="18" t="s">
        <v>345</v>
      </c>
      <c r="C123" s="18" t="s">
        <v>346</v>
      </c>
      <c r="D123" s="21" t="s">
        <v>18</v>
      </c>
      <c r="E123" s="21" t="s">
        <v>19</v>
      </c>
      <c r="F123" s="21">
        <v>2</v>
      </c>
      <c r="G123" s="21">
        <v>0</v>
      </c>
      <c r="H123" s="21">
        <v>0</v>
      </c>
      <c r="I123" s="48">
        <f t="shared" si="31"/>
        <v>2</v>
      </c>
      <c r="J123" s="21">
        <v>3</v>
      </c>
      <c r="K123" s="1"/>
      <c r="L123" s="5" t="s">
        <v>358</v>
      </c>
      <c r="M123" s="5" t="s">
        <v>359</v>
      </c>
      <c r="N123" s="5" t="s">
        <v>360</v>
      </c>
      <c r="O123" s="4" t="s">
        <v>21</v>
      </c>
      <c r="P123" s="4" t="s">
        <v>19</v>
      </c>
      <c r="Q123" s="4">
        <v>2</v>
      </c>
      <c r="R123" s="4">
        <v>0</v>
      </c>
      <c r="S123" s="4">
        <v>0</v>
      </c>
      <c r="T123" s="85">
        <f t="shared" si="32"/>
        <v>2</v>
      </c>
      <c r="U123" s="9">
        <v>3</v>
      </c>
      <c r="V123" s="4" t="s">
        <v>70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29" t="s">
        <v>347</v>
      </c>
      <c r="B124" s="18"/>
      <c r="C124" s="18"/>
      <c r="D124" s="21" t="s">
        <v>18</v>
      </c>
      <c r="E124" s="21" t="s">
        <v>19</v>
      </c>
      <c r="F124" s="21">
        <v>2</v>
      </c>
      <c r="G124" s="21">
        <v>0</v>
      </c>
      <c r="H124" s="21">
        <v>0</v>
      </c>
      <c r="I124" s="48">
        <f t="shared" si="31"/>
        <v>2</v>
      </c>
      <c r="J124" s="21">
        <v>3</v>
      </c>
      <c r="K124" s="1"/>
      <c r="L124" s="5" t="s">
        <v>361</v>
      </c>
      <c r="M124" s="5"/>
      <c r="N124" s="5"/>
      <c r="O124" s="4" t="s">
        <v>21</v>
      </c>
      <c r="P124" s="4" t="s">
        <v>19</v>
      </c>
      <c r="Q124" s="4">
        <v>2</v>
      </c>
      <c r="R124" s="4">
        <v>0</v>
      </c>
      <c r="S124" s="4">
        <v>0</v>
      </c>
      <c r="T124" s="85">
        <f t="shared" si="32"/>
        <v>2</v>
      </c>
      <c r="U124" s="9">
        <v>3</v>
      </c>
      <c r="V124" s="4" t="s">
        <v>70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29" t="s">
        <v>348</v>
      </c>
      <c r="B125" s="18"/>
      <c r="C125" s="18"/>
      <c r="D125" s="21" t="s">
        <v>18</v>
      </c>
      <c r="E125" s="21" t="s">
        <v>19</v>
      </c>
      <c r="F125" s="21">
        <v>2</v>
      </c>
      <c r="G125" s="21">
        <v>0</v>
      </c>
      <c r="H125" s="21">
        <v>0</v>
      </c>
      <c r="I125" s="48">
        <f t="shared" si="31"/>
        <v>2</v>
      </c>
      <c r="J125" s="21">
        <v>3</v>
      </c>
      <c r="K125" s="1"/>
      <c r="L125" s="5" t="s">
        <v>362</v>
      </c>
      <c r="M125" s="5"/>
      <c r="N125" s="5"/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85">
        <f t="shared" si="32"/>
        <v>2</v>
      </c>
      <c r="U125" s="9">
        <v>3</v>
      </c>
      <c r="V125" s="4" t="s">
        <v>70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29" t="s">
        <v>349</v>
      </c>
      <c r="B126" s="18"/>
      <c r="C126" s="18"/>
      <c r="D126" s="21" t="s">
        <v>18</v>
      </c>
      <c r="E126" s="21" t="s">
        <v>19</v>
      </c>
      <c r="F126" s="21">
        <v>2</v>
      </c>
      <c r="G126" s="21">
        <v>0</v>
      </c>
      <c r="H126" s="21">
        <v>0</v>
      </c>
      <c r="I126" s="48">
        <f t="shared" si="31"/>
        <v>2</v>
      </c>
      <c r="J126" s="21">
        <v>3</v>
      </c>
      <c r="K126" s="1"/>
      <c r="L126" s="5" t="s">
        <v>363</v>
      </c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5">
        <f t="shared" si="32"/>
        <v>2</v>
      </c>
      <c r="U126" s="9">
        <v>3</v>
      </c>
      <c r="V126" s="4" t="s">
        <v>69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29" t="s">
        <v>350</v>
      </c>
      <c r="B127" s="18"/>
      <c r="C127" s="18"/>
      <c r="D127" s="21" t="s">
        <v>18</v>
      </c>
      <c r="E127" s="21" t="s">
        <v>19</v>
      </c>
      <c r="F127" s="21">
        <v>2</v>
      </c>
      <c r="G127" s="21">
        <v>0</v>
      </c>
      <c r="H127" s="21">
        <v>0</v>
      </c>
      <c r="I127" s="48">
        <f t="shared" si="31"/>
        <v>2</v>
      </c>
      <c r="J127" s="21">
        <v>3</v>
      </c>
      <c r="K127" s="1"/>
      <c r="L127" s="5" t="s">
        <v>364</v>
      </c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5">
        <f t="shared" si="32"/>
        <v>2</v>
      </c>
      <c r="U127" s="9">
        <v>3</v>
      </c>
      <c r="V127" s="4" t="s">
        <v>44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29" t="s">
        <v>351</v>
      </c>
      <c r="B128" s="18"/>
      <c r="C128" s="18"/>
      <c r="D128" s="21" t="s">
        <v>18</v>
      </c>
      <c r="E128" s="21" t="s">
        <v>19</v>
      </c>
      <c r="F128" s="21">
        <v>2</v>
      </c>
      <c r="G128" s="21">
        <v>0</v>
      </c>
      <c r="H128" s="21">
        <v>0</v>
      </c>
      <c r="I128" s="48">
        <f t="shared" si="31"/>
        <v>2</v>
      </c>
      <c r="J128" s="21">
        <v>3</v>
      </c>
      <c r="K128" s="1"/>
      <c r="L128" s="5" t="s">
        <v>365</v>
      </c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5">
        <f t="shared" si="32"/>
        <v>2</v>
      </c>
      <c r="U128" s="9">
        <v>3</v>
      </c>
      <c r="V128" s="4" t="s">
        <v>44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29" t="s">
        <v>352</v>
      </c>
      <c r="B129" s="18"/>
      <c r="C129" s="18"/>
      <c r="D129" s="21" t="s">
        <v>18</v>
      </c>
      <c r="E129" s="21" t="s">
        <v>19</v>
      </c>
      <c r="F129" s="21">
        <v>2</v>
      </c>
      <c r="G129" s="21">
        <v>0</v>
      </c>
      <c r="H129" s="21">
        <v>0</v>
      </c>
      <c r="I129" s="48">
        <f t="shared" si="31"/>
        <v>2</v>
      </c>
      <c r="J129" s="21">
        <v>3</v>
      </c>
      <c r="K129" s="1"/>
      <c r="L129" s="5" t="s">
        <v>366</v>
      </c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5">
        <f t="shared" si="32"/>
        <v>2</v>
      </c>
      <c r="U129" s="9">
        <v>3</v>
      </c>
      <c r="V129" s="4" t="s">
        <v>45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29" t="s">
        <v>353</v>
      </c>
      <c r="B130" s="18"/>
      <c r="C130" s="18"/>
      <c r="D130" s="21" t="s">
        <v>18</v>
      </c>
      <c r="E130" s="21" t="s">
        <v>19</v>
      </c>
      <c r="F130" s="21">
        <v>2</v>
      </c>
      <c r="G130" s="21">
        <v>0</v>
      </c>
      <c r="H130" s="21">
        <v>0</v>
      </c>
      <c r="I130" s="48">
        <f t="shared" si="31"/>
        <v>2</v>
      </c>
      <c r="J130" s="21">
        <v>3</v>
      </c>
      <c r="K130" s="1"/>
      <c r="L130" s="5" t="s">
        <v>367</v>
      </c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5">
        <f t="shared" si="32"/>
        <v>2</v>
      </c>
      <c r="U130" s="9">
        <v>3</v>
      </c>
      <c r="V130" s="4" t="s">
        <v>45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29" t="s">
        <v>354</v>
      </c>
      <c r="B131" s="18"/>
      <c r="C131" s="18"/>
      <c r="D131" s="21" t="s">
        <v>18</v>
      </c>
      <c r="E131" s="21" t="s">
        <v>19</v>
      </c>
      <c r="F131" s="21">
        <v>2</v>
      </c>
      <c r="G131" s="21">
        <v>0</v>
      </c>
      <c r="H131" s="21">
        <v>0</v>
      </c>
      <c r="I131" s="48">
        <f t="shared" si="31"/>
        <v>2</v>
      </c>
      <c r="J131" s="21">
        <v>3</v>
      </c>
      <c r="K131" s="1"/>
      <c r="L131" s="5" t="s">
        <v>368</v>
      </c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5">
        <f t="shared" si="32"/>
        <v>2</v>
      </c>
      <c r="U131" s="9">
        <v>3</v>
      </c>
      <c r="V131" s="4" t="s">
        <v>45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6"/>
      <c r="B132" s="1"/>
      <c r="C132" s="1"/>
      <c r="D132" s="7"/>
      <c r="E132" s="1"/>
      <c r="F132" s="7"/>
      <c r="G132" s="7"/>
      <c r="H132" s="7"/>
      <c r="I132" s="7"/>
      <c r="J132" s="7"/>
      <c r="K132" s="1"/>
      <c r="L132" s="6"/>
      <c r="M132" s="1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AE1018" s="1"/>
      <c r="AF1018" s="1"/>
      <c r="AG1018" s="1"/>
    </row>
  </sheetData>
  <sheetProtection algorithmName="SHA-512" hashValue="dpQ/HQgXgxeq6i1toDFHlNrCRCeoVFHgtACpv68D2RZf1FwTlSNWaOPy5zpih1jBGeu8R0+d6mGL5Qc1EhsEFA==" saltValue="8Sjp4zUEm25QtlfQL/p8WQ==" spinCount="100000" sheet="1" selectLockedCells="1" autoFilter="0" pivotTables="0"/>
  <mergeCells count="38">
    <mergeCell ref="A95:J95"/>
    <mergeCell ref="L95:U95"/>
    <mergeCell ref="A106:J106"/>
    <mergeCell ref="L106:U106"/>
    <mergeCell ref="W71:AD71"/>
    <mergeCell ref="A73:J73"/>
    <mergeCell ref="L73:U73"/>
    <mergeCell ref="A84:J84"/>
    <mergeCell ref="L84:U84"/>
    <mergeCell ref="A71:U71"/>
    <mergeCell ref="A39:J39"/>
    <mergeCell ref="L39:U39"/>
    <mergeCell ref="A52:U52"/>
    <mergeCell ref="A53:J53"/>
    <mergeCell ref="L53:U53"/>
    <mergeCell ref="L24:U24"/>
    <mergeCell ref="A38:U38"/>
    <mergeCell ref="A2:A4"/>
    <mergeCell ref="B2:U2"/>
    <mergeCell ref="B4:U4"/>
    <mergeCell ref="A5:U5"/>
    <mergeCell ref="D3:M3"/>
    <mergeCell ref="L68:U69"/>
    <mergeCell ref="A120:J120"/>
    <mergeCell ref="L120:V120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3:U23"/>
    <mergeCell ref="A24:J24"/>
  </mergeCells>
  <conditionalFormatting sqref="W13:AC15">
    <cfRule type="expression" dxfId="340" priority="634">
      <formula>$X$13:$X$15="ÜS"</formula>
    </cfRule>
    <cfRule type="expression" dxfId="339" priority="635">
      <formula>$X$13:$X$15="S"</formula>
    </cfRule>
  </conditionalFormatting>
  <conditionalFormatting sqref="I11:I18 I85:J94 I26:I33 I41:I47">
    <cfRule type="expression" dxfId="338" priority="631">
      <formula>$D11="ÜS"</formula>
    </cfRule>
    <cfRule type="expression" dxfId="337" priority="632">
      <formula>$D11="S"</formula>
    </cfRule>
    <cfRule type="expression" dxfId="336" priority="633">
      <formula>$D11="OZ"</formula>
    </cfRule>
  </conditionalFormatting>
  <conditionalFormatting sqref="I55:I63">
    <cfRule type="expression" dxfId="335" priority="619">
      <formula>$D55="ÜS"</formula>
    </cfRule>
    <cfRule type="expression" dxfId="334" priority="620">
      <formula>$D55="S"</formula>
    </cfRule>
    <cfRule type="expression" dxfId="333" priority="621">
      <formula>$D55="OZ"</formula>
    </cfRule>
  </conditionalFormatting>
  <conditionalFormatting sqref="I74:J83">
    <cfRule type="expression" dxfId="332" priority="604">
      <formula>$D74="ÜS"</formula>
    </cfRule>
    <cfRule type="expression" dxfId="331" priority="605">
      <formula>$D74="S"</formula>
    </cfRule>
    <cfRule type="expression" dxfId="330" priority="606">
      <formula>$D74="OZ"</formula>
    </cfRule>
  </conditionalFormatting>
  <conditionalFormatting sqref="I96:J105">
    <cfRule type="expression" dxfId="329" priority="598">
      <formula>$D96="ÜS"</formula>
    </cfRule>
    <cfRule type="expression" dxfId="328" priority="599">
      <formula>$D96="S"</formula>
    </cfRule>
    <cfRule type="expression" dxfId="327" priority="600">
      <formula>$D96="OZ"</formula>
    </cfRule>
  </conditionalFormatting>
  <conditionalFormatting sqref="H107:J116">
    <cfRule type="expression" dxfId="326" priority="595">
      <formula>$D107="ÜS"</formula>
    </cfRule>
    <cfRule type="expression" dxfId="325" priority="596">
      <formula>$D107="S"</formula>
    </cfRule>
    <cfRule type="expression" dxfId="324" priority="597">
      <formula>$D107="OZ"</formula>
    </cfRule>
  </conditionalFormatting>
  <conditionalFormatting sqref="T11:T18 T85:U94 T26:T33 T41:T47 T55:T63 U62:U63">
    <cfRule type="expression" dxfId="323" priority="580">
      <formula>$O11="ÜS"</formula>
    </cfRule>
    <cfRule type="expression" dxfId="322" priority="581">
      <formula>$O11="S"</formula>
    </cfRule>
    <cfRule type="expression" dxfId="321" priority="582">
      <formula>$O11="OZ"</formula>
    </cfRule>
  </conditionalFormatting>
  <conditionalFormatting sqref="T74:U82">
    <cfRule type="expression" dxfId="320" priority="568">
      <formula>$O74="ÜS"</formula>
    </cfRule>
    <cfRule type="expression" dxfId="319" priority="569">
      <formula>$O74="S"</formula>
    </cfRule>
    <cfRule type="expression" dxfId="318" priority="570">
      <formula>$O74="OZ"</formula>
    </cfRule>
  </conditionalFormatting>
  <conditionalFormatting sqref="T83:U83">
    <cfRule type="expression" dxfId="317" priority="565">
      <formula>$O83="ÜS"</formula>
    </cfRule>
    <cfRule type="expression" dxfId="316" priority="566">
      <formula>$O83="S"</formula>
    </cfRule>
    <cfRule type="expression" dxfId="315" priority="567">
      <formula>$O83="OZ"</formula>
    </cfRule>
  </conditionalFormatting>
  <conditionalFormatting sqref="T96:U105">
    <cfRule type="expression" dxfId="314" priority="559">
      <formula>$O96="ÜS"</formula>
    </cfRule>
    <cfRule type="expression" dxfId="313" priority="560">
      <formula>$O96="S"</formula>
    </cfRule>
    <cfRule type="expression" dxfId="312" priority="561">
      <formula>$O96="OZ"</formula>
    </cfRule>
  </conditionalFormatting>
  <conditionalFormatting sqref="T115:U116 T107:U108">
    <cfRule type="expression" dxfId="311" priority="556">
      <formula>$O107="ÜS"</formula>
    </cfRule>
    <cfRule type="expression" dxfId="310" priority="557">
      <formula>$O107="S"</formula>
    </cfRule>
    <cfRule type="expression" dxfId="309" priority="558">
      <formula>$O107="OZ"</formula>
    </cfRule>
  </conditionalFormatting>
  <conditionalFormatting sqref="T109:U109">
    <cfRule type="expression" dxfId="308" priority="550">
      <formula>$D109="ÜS"</formula>
    </cfRule>
    <cfRule type="expression" dxfId="307" priority="551">
      <formula>$D109="S"</formula>
    </cfRule>
    <cfRule type="expression" dxfId="306" priority="552">
      <formula>$D109="OZ"</formula>
    </cfRule>
  </conditionalFormatting>
  <conditionalFormatting sqref="T110:U114">
    <cfRule type="expression" dxfId="305" priority="547">
      <formula>$D110="ÜS"</formula>
    </cfRule>
    <cfRule type="expression" dxfId="304" priority="548">
      <formula>$D110="S"</formula>
    </cfRule>
    <cfRule type="expression" dxfId="303" priority="549">
      <formula>$D110="OZ"</formula>
    </cfRule>
  </conditionalFormatting>
  <conditionalFormatting sqref="I122:I131">
    <cfRule type="expression" dxfId="302" priority="544">
      <formula>$D122="ÜS"</formula>
    </cfRule>
    <cfRule type="expression" dxfId="301" priority="545">
      <formula>$D122="S"</formula>
    </cfRule>
    <cfRule type="expression" dxfId="300" priority="546">
      <formula>$D122="OZ"</formula>
    </cfRule>
  </conditionalFormatting>
  <conditionalFormatting sqref="A62:H63 C55:H55 B56:H56">
    <cfRule type="expression" dxfId="299" priority="418">
      <formula>$D55="ÜS"</formula>
    </cfRule>
    <cfRule type="expression" dxfId="298" priority="419">
      <formula>$D55="S"</formula>
    </cfRule>
    <cfRule type="expression" dxfId="297" priority="420">
      <formula>$D55="OZ"</formula>
    </cfRule>
  </conditionalFormatting>
  <conditionalFormatting sqref="A55:B55">
    <cfRule type="expression" dxfId="296" priority="415">
      <formula>$D55="ÜS"</formula>
    </cfRule>
    <cfRule type="expression" dxfId="295" priority="416">
      <formula>$D55="S"</formula>
    </cfRule>
    <cfRule type="expression" dxfId="294" priority="417">
      <formula>$D55="OZ"</formula>
    </cfRule>
  </conditionalFormatting>
  <conditionalFormatting sqref="A56">
    <cfRule type="expression" dxfId="293" priority="412">
      <formula>$D56="ÜS"</formula>
    </cfRule>
    <cfRule type="expression" dxfId="292" priority="413">
      <formula>$D56="S"</formula>
    </cfRule>
    <cfRule type="expression" dxfId="291" priority="414">
      <formula>$D56="OZ"</formula>
    </cfRule>
  </conditionalFormatting>
  <conditionalFormatting sqref="J62:J63 J55:J56">
    <cfRule type="expression" dxfId="290" priority="403">
      <formula>$D55="ÜS"</formula>
    </cfRule>
    <cfRule type="expression" dxfId="289" priority="404">
      <formula>$D55="S"</formula>
    </cfRule>
    <cfRule type="expression" dxfId="288" priority="405">
      <formula>$D55="OZ"</formula>
    </cfRule>
  </conditionalFormatting>
  <conditionalFormatting sqref="L62:S62 M63:S63">
    <cfRule type="expression" dxfId="287" priority="397">
      <formula>$O62="ÜS"</formula>
    </cfRule>
    <cfRule type="expression" dxfId="286" priority="398">
      <formula>$O62="S"</formula>
    </cfRule>
    <cfRule type="expression" dxfId="285" priority="399">
      <formula>$O62="OZ"</formula>
    </cfRule>
  </conditionalFormatting>
  <conditionalFormatting sqref="O55:S56 O59:S61">
    <cfRule type="expression" dxfId="284" priority="394">
      <formula>$O55="ÜS"</formula>
    </cfRule>
    <cfRule type="expression" dxfId="283" priority="395">
      <formula>$O55="S"</formula>
    </cfRule>
    <cfRule type="expression" dxfId="282" priority="396">
      <formula>$O55="OZ"</formula>
    </cfRule>
  </conditionalFormatting>
  <conditionalFormatting sqref="N56 L59:N60 L57:L58 L61">
    <cfRule type="expression" dxfId="281" priority="391">
      <formula>$O56="ÜS"</formula>
    </cfRule>
    <cfRule type="expression" dxfId="280" priority="392">
      <formula>$O56="S"</formula>
    </cfRule>
    <cfRule type="expression" dxfId="279" priority="393">
      <formula>$O56="OZ"</formula>
    </cfRule>
  </conditionalFormatting>
  <conditionalFormatting sqref="N55">
    <cfRule type="expression" dxfId="278" priority="388">
      <formula>$O55="ÜS"</formula>
    </cfRule>
    <cfRule type="expression" dxfId="277" priority="389">
      <formula>$O55="S"</formula>
    </cfRule>
    <cfRule type="expression" dxfId="276" priority="390">
      <formula>$O55="OZ"</formula>
    </cfRule>
  </conditionalFormatting>
  <conditionalFormatting sqref="L55">
    <cfRule type="expression" dxfId="275" priority="385">
      <formula>$O55="ÜS"</formula>
    </cfRule>
    <cfRule type="expression" dxfId="274" priority="386">
      <formula>$O55="S"</formula>
    </cfRule>
    <cfRule type="expression" dxfId="273" priority="387">
      <formula>$O55="OZ"</formula>
    </cfRule>
  </conditionalFormatting>
  <conditionalFormatting sqref="M55">
    <cfRule type="expression" dxfId="272" priority="382">
      <formula>$O55="ÜS"</formula>
    </cfRule>
    <cfRule type="expression" dxfId="271" priority="383">
      <formula>$O55="S"</formula>
    </cfRule>
    <cfRule type="expression" dxfId="270" priority="384">
      <formula>$O55="OZ"</formula>
    </cfRule>
  </conditionalFormatting>
  <conditionalFormatting sqref="L56">
    <cfRule type="expression" dxfId="269" priority="379">
      <formula>$O56="ÜS"</formula>
    </cfRule>
    <cfRule type="expression" dxfId="268" priority="380">
      <formula>$O56="S"</formula>
    </cfRule>
    <cfRule type="expression" dxfId="267" priority="381">
      <formula>$O56="OZ"</formula>
    </cfRule>
  </conditionalFormatting>
  <conditionalFormatting sqref="M56">
    <cfRule type="expression" dxfId="266" priority="376">
      <formula>$O56="ÜS"</formula>
    </cfRule>
    <cfRule type="expression" dxfId="265" priority="377">
      <formula>$O56="S"</formula>
    </cfRule>
    <cfRule type="expression" dxfId="264" priority="378">
      <formula>$O56="OZ"</formula>
    </cfRule>
  </conditionalFormatting>
  <conditionalFormatting sqref="U55:U58">
    <cfRule type="expression" dxfId="263" priority="367">
      <formula>$O55="ÜS"</formula>
    </cfRule>
    <cfRule type="expression" dxfId="262" priority="368">
      <formula>$O55="S"</formula>
    </cfRule>
    <cfRule type="expression" dxfId="261" priority="369">
      <formula>$O55="OZ"</formula>
    </cfRule>
  </conditionalFormatting>
  <conditionalFormatting sqref="O57:S57">
    <cfRule type="expression" dxfId="260" priority="334">
      <formula>$O57="ÜS"</formula>
    </cfRule>
    <cfRule type="expression" dxfId="259" priority="335">
      <formula>$O57="S"</formula>
    </cfRule>
    <cfRule type="expression" dxfId="258" priority="336">
      <formula>$O57="OZ"</formula>
    </cfRule>
  </conditionalFormatting>
  <conditionalFormatting sqref="M57:N57">
    <cfRule type="expression" dxfId="257" priority="331">
      <formula>$O57="ÜS"</formula>
    </cfRule>
    <cfRule type="expression" dxfId="256" priority="332">
      <formula>$O57="S"</formula>
    </cfRule>
    <cfRule type="expression" dxfId="255" priority="333">
      <formula>$O57="OZ"</formula>
    </cfRule>
  </conditionalFormatting>
  <conditionalFormatting sqref="O58:S58">
    <cfRule type="expression" dxfId="254" priority="328">
      <formula>$O58="ÜS"</formula>
    </cfRule>
    <cfRule type="expression" dxfId="253" priority="329">
      <formula>$O58="S"</formula>
    </cfRule>
    <cfRule type="expression" dxfId="252" priority="330">
      <formula>$O58="OZ"</formula>
    </cfRule>
  </conditionalFormatting>
  <conditionalFormatting sqref="N58">
    <cfRule type="expression" dxfId="251" priority="325">
      <formula>$O58="ÜS"</formula>
    </cfRule>
    <cfRule type="expression" dxfId="250" priority="326">
      <formula>$O58="S"</formula>
    </cfRule>
    <cfRule type="expression" dxfId="249" priority="327">
      <formula>$O58="OZ"</formula>
    </cfRule>
  </conditionalFormatting>
  <conditionalFormatting sqref="M58">
    <cfRule type="expression" dxfId="248" priority="322">
      <formula>$O58="ÜS"</formula>
    </cfRule>
    <cfRule type="expression" dxfId="247" priority="323">
      <formula>$O58="S"</formula>
    </cfRule>
    <cfRule type="expression" dxfId="246" priority="324">
      <formula>$O58="OZ"</formula>
    </cfRule>
  </conditionalFormatting>
  <conditionalFormatting sqref="U59:U61">
    <cfRule type="expression" dxfId="245" priority="319">
      <formula>$O59="ÜS"</formula>
    </cfRule>
    <cfRule type="expression" dxfId="244" priority="320">
      <formula>$O59="S"</formula>
    </cfRule>
    <cfRule type="expression" dxfId="243" priority="321">
      <formula>$O59="OZ"</formula>
    </cfRule>
  </conditionalFormatting>
  <conditionalFormatting sqref="L63">
    <cfRule type="expression" dxfId="242" priority="241">
      <formula>$O63="ÜS"</formula>
    </cfRule>
    <cfRule type="expression" dxfId="241" priority="242">
      <formula>$O63="S"</formula>
    </cfRule>
    <cfRule type="expression" dxfId="240" priority="243">
      <formula>$O63="OZ"</formula>
    </cfRule>
  </conditionalFormatting>
  <conditionalFormatting sqref="A13:H17 C18:H18">
    <cfRule type="expression" dxfId="239" priority="238">
      <formula>$D13="ÜS"</formula>
    </cfRule>
    <cfRule type="expression" dxfId="238" priority="239">
      <formula>$D13="S"</formula>
    </cfRule>
    <cfRule type="expression" dxfId="237" priority="240">
      <formula>$D13="OZ"</formula>
    </cfRule>
  </conditionalFormatting>
  <conditionalFormatting sqref="A12:H12">
    <cfRule type="expression" dxfId="236" priority="235">
      <formula>$D12="ÜS"</formula>
    </cfRule>
    <cfRule type="expression" dxfId="235" priority="236">
      <formula>$D12="S"</formula>
    </cfRule>
    <cfRule type="expression" dxfId="234" priority="237">
      <formula>$D12="OZ"</formula>
    </cfRule>
  </conditionalFormatting>
  <conditionalFormatting sqref="A11:H11">
    <cfRule type="expression" dxfId="233" priority="232">
      <formula>$D11="ÜS"</formula>
    </cfRule>
    <cfRule type="expression" dxfId="232" priority="233">
      <formula>$D11="S"</formula>
    </cfRule>
    <cfRule type="expression" dxfId="231" priority="234">
      <formula>$D11="OZ"</formula>
    </cfRule>
  </conditionalFormatting>
  <conditionalFormatting sqref="A18:B18">
    <cfRule type="expression" dxfId="230" priority="229">
      <formula>$D18="ÜS"</formula>
    </cfRule>
    <cfRule type="expression" dxfId="229" priority="230">
      <formula>$D18="S"</formula>
    </cfRule>
    <cfRule type="expression" dxfId="228" priority="231">
      <formula>$D18="OZ"</formula>
    </cfRule>
  </conditionalFormatting>
  <conditionalFormatting sqref="J11:J18">
    <cfRule type="expression" dxfId="227" priority="226">
      <formula>$D11="ÜS"</formula>
    </cfRule>
    <cfRule type="expression" dxfId="226" priority="227">
      <formula>$D11="S"</formula>
    </cfRule>
    <cfRule type="expression" dxfId="225" priority="228">
      <formula>$D11="OZ"</formula>
    </cfRule>
  </conditionalFormatting>
  <conditionalFormatting sqref="L13:S14">
    <cfRule type="expression" dxfId="224" priority="223">
      <formula>$O13="ÜS"</formula>
    </cfRule>
    <cfRule type="expression" dxfId="223" priority="224">
      <formula>$O13="S"</formula>
    </cfRule>
    <cfRule type="expression" dxfId="222" priority="225">
      <formula>$O13="OZ"</formula>
    </cfRule>
  </conditionalFormatting>
  <conditionalFormatting sqref="L12:S12">
    <cfRule type="expression" dxfId="221" priority="220">
      <formula>$O12="ÜS"</formula>
    </cfRule>
    <cfRule type="expression" dxfId="220" priority="221">
      <formula>$O12="S"</formula>
    </cfRule>
    <cfRule type="expression" dxfId="219" priority="222">
      <formula>$O12="OZ"</formula>
    </cfRule>
  </conditionalFormatting>
  <conditionalFormatting sqref="L11:S11">
    <cfRule type="expression" dxfId="218" priority="217">
      <formula>$O11="ÜS"</formula>
    </cfRule>
    <cfRule type="expression" dxfId="217" priority="218">
      <formula>$O11="S"</formula>
    </cfRule>
    <cfRule type="expression" dxfId="216" priority="219">
      <formula>$O11="OZ"</formula>
    </cfRule>
  </conditionalFormatting>
  <conditionalFormatting sqref="N15">
    <cfRule type="expression" dxfId="215" priority="211">
      <formula>$O15="ÜS"</formula>
    </cfRule>
    <cfRule type="expression" dxfId="214" priority="212">
      <formula>$O15="S"</formula>
    </cfRule>
    <cfRule type="expression" dxfId="213" priority="213">
      <formula>$O15="OZ"</formula>
    </cfRule>
  </conditionalFormatting>
  <conditionalFormatting sqref="L15:M15 L16:L18">
    <cfRule type="expression" dxfId="212" priority="214">
      <formula>$O13="ÜS"</formula>
    </cfRule>
    <cfRule type="expression" dxfId="211" priority="215">
      <formula>$O13="S"</formula>
    </cfRule>
    <cfRule type="expression" dxfId="210" priority="216">
      <formula>$O13="OZ"</formula>
    </cfRule>
  </conditionalFormatting>
  <conditionalFormatting sqref="O15:S15 R18:S18">
    <cfRule type="expression" dxfId="209" priority="208">
      <formula>$O15="ÜS"</formula>
    </cfRule>
    <cfRule type="expression" dxfId="208" priority="209">
      <formula>$O15="S"</formula>
    </cfRule>
    <cfRule type="expression" dxfId="207" priority="210">
      <formula>$O15="OZ"</formula>
    </cfRule>
  </conditionalFormatting>
  <conditionalFormatting sqref="M16">
    <cfRule type="expression" dxfId="206" priority="205">
      <formula>$O14="ÜS"</formula>
    </cfRule>
    <cfRule type="expression" dxfId="205" priority="206">
      <formula>$O14="S"</formula>
    </cfRule>
    <cfRule type="expression" dxfId="204" priority="207">
      <formula>$O14="OZ"</formula>
    </cfRule>
  </conditionalFormatting>
  <conditionalFormatting sqref="N16">
    <cfRule type="expression" dxfId="203" priority="202">
      <formula>$O16="ÜS"</formula>
    </cfRule>
    <cfRule type="expression" dxfId="202" priority="203">
      <formula>$O16="S"</formula>
    </cfRule>
    <cfRule type="expression" dxfId="201" priority="204">
      <formula>$O16="OZ"</formula>
    </cfRule>
  </conditionalFormatting>
  <conditionalFormatting sqref="O16:S16">
    <cfRule type="expression" dxfId="200" priority="199">
      <formula>$O16="ÜS"</formula>
    </cfRule>
    <cfRule type="expression" dxfId="199" priority="200">
      <formula>$O16="S"</formula>
    </cfRule>
    <cfRule type="expression" dxfId="198" priority="201">
      <formula>$O16="OZ"</formula>
    </cfRule>
  </conditionalFormatting>
  <conditionalFormatting sqref="N17">
    <cfRule type="expression" dxfId="197" priority="193">
      <formula>$O17="ÜS"</formula>
    </cfRule>
    <cfRule type="expression" dxfId="196" priority="194">
      <formula>$O17="S"</formula>
    </cfRule>
    <cfRule type="expression" dxfId="195" priority="195">
      <formula>$O17="OZ"</formula>
    </cfRule>
  </conditionalFormatting>
  <conditionalFormatting sqref="M17">
    <cfRule type="expression" dxfId="194" priority="196">
      <formula>$O15="ÜS"</formula>
    </cfRule>
    <cfRule type="expression" dxfId="193" priority="197">
      <formula>$O15="S"</formula>
    </cfRule>
    <cfRule type="expression" dxfId="192" priority="198">
      <formula>$O15="OZ"</formula>
    </cfRule>
  </conditionalFormatting>
  <conditionalFormatting sqref="O17:S17">
    <cfRule type="expression" dxfId="191" priority="190">
      <formula>$O17="ÜS"</formula>
    </cfRule>
    <cfRule type="expression" dxfId="190" priority="191">
      <formula>$O17="S"</formula>
    </cfRule>
    <cfRule type="expression" dxfId="189" priority="192">
      <formula>$O17="OZ"</formula>
    </cfRule>
  </conditionalFormatting>
  <conditionalFormatting sqref="N18">
    <cfRule type="expression" dxfId="188" priority="184">
      <formula>$O18="ÜS"</formula>
    </cfRule>
    <cfRule type="expression" dxfId="187" priority="185">
      <formula>$O18="S"</formula>
    </cfRule>
    <cfRule type="expression" dxfId="186" priority="186">
      <formula>$O18="OZ"</formula>
    </cfRule>
  </conditionalFormatting>
  <conditionalFormatting sqref="M18">
    <cfRule type="expression" dxfId="185" priority="187">
      <formula>$O16="ÜS"</formula>
    </cfRule>
    <cfRule type="expression" dxfId="184" priority="188">
      <formula>$O16="S"</formula>
    </cfRule>
    <cfRule type="expression" dxfId="183" priority="189">
      <formula>$O16="OZ"</formula>
    </cfRule>
  </conditionalFormatting>
  <conditionalFormatting sqref="O18:Q18">
    <cfRule type="expression" dxfId="182" priority="181">
      <formula>$O18="ÜS"</formula>
    </cfRule>
    <cfRule type="expression" dxfId="181" priority="182">
      <formula>$O18="S"</formula>
    </cfRule>
    <cfRule type="expression" dxfId="180" priority="183">
      <formula>$O18="OZ"</formula>
    </cfRule>
  </conditionalFormatting>
  <conditionalFormatting sqref="U11:U14">
    <cfRule type="expression" dxfId="179" priority="178">
      <formula>$O11="ÜS"</formula>
    </cfRule>
    <cfRule type="expression" dxfId="178" priority="179">
      <formula>$O11="S"</formula>
    </cfRule>
    <cfRule type="expression" dxfId="177" priority="180">
      <formula>$O11="OZ"</formula>
    </cfRule>
  </conditionalFormatting>
  <conditionalFormatting sqref="U15:U18">
    <cfRule type="expression" dxfId="176" priority="175">
      <formula>$O15="ÜS"</formula>
    </cfRule>
    <cfRule type="expression" dxfId="175" priority="176">
      <formula>$O15="S"</formula>
    </cfRule>
    <cfRule type="expression" dxfId="174" priority="177">
      <formula>$O15="OZ"</formula>
    </cfRule>
  </conditionalFormatting>
  <conditionalFormatting sqref="A27:H27">
    <cfRule type="expression" dxfId="173" priority="172">
      <formula>$D27="ÜS"</formula>
    </cfRule>
    <cfRule type="expression" dxfId="172" priority="173">
      <formula>$D27="S"</formula>
    </cfRule>
    <cfRule type="expression" dxfId="171" priority="174">
      <formula>$D27="OZ"</formula>
    </cfRule>
  </conditionalFormatting>
  <conditionalFormatting sqref="A26:H26">
    <cfRule type="expression" dxfId="170" priority="169">
      <formula>$D26="ÜS"</formula>
    </cfRule>
    <cfRule type="expression" dxfId="169" priority="170">
      <formula>$D26="S"</formula>
    </cfRule>
    <cfRule type="expression" dxfId="168" priority="171">
      <formula>$D26="OZ"</formula>
    </cfRule>
  </conditionalFormatting>
  <conditionalFormatting sqref="C28:H28 C31:H33">
    <cfRule type="expression" dxfId="167" priority="163">
      <formula>$D28="ÜS"</formula>
    </cfRule>
    <cfRule type="expression" dxfId="166" priority="164">
      <formula>$D28="S"</formula>
    </cfRule>
    <cfRule type="expression" dxfId="165" priority="165">
      <formula>$D28="OZ"</formula>
    </cfRule>
  </conditionalFormatting>
  <conditionalFormatting sqref="A31:B32">
    <cfRule type="expression" dxfId="164" priority="166">
      <formula>$D30="ÜS"</formula>
    </cfRule>
    <cfRule type="expression" dxfId="163" priority="167">
      <formula>$D30="S"</formula>
    </cfRule>
    <cfRule type="expression" dxfId="162" priority="168">
      <formula>$D30="OZ"</formula>
    </cfRule>
  </conditionalFormatting>
  <conditionalFormatting sqref="A28">
    <cfRule type="expression" dxfId="161" priority="160">
      <formula>$O28="ÜS"</formula>
    </cfRule>
    <cfRule type="expression" dxfId="160" priority="161">
      <formula>$O28="S"</formula>
    </cfRule>
    <cfRule type="expression" dxfId="159" priority="162">
      <formula>$O28="OZ"</formula>
    </cfRule>
  </conditionalFormatting>
  <conditionalFormatting sqref="B28">
    <cfRule type="expression" dxfId="158" priority="157">
      <formula>$D28="ÜS"</formula>
    </cfRule>
    <cfRule type="expression" dxfId="157" priority="158">
      <formula>$D28="S"</formula>
    </cfRule>
    <cfRule type="expression" dxfId="156" priority="159">
      <formula>$D28="OZ"</formula>
    </cfRule>
  </conditionalFormatting>
  <conditionalFormatting sqref="A29:H29">
    <cfRule type="expression" dxfId="155" priority="154">
      <formula>$D29="ÜS"</formula>
    </cfRule>
    <cfRule type="expression" dxfId="154" priority="155">
      <formula>$D29="S"</formula>
    </cfRule>
    <cfRule type="expression" dxfId="153" priority="156">
      <formula>$D29="OZ"</formula>
    </cfRule>
  </conditionalFormatting>
  <conditionalFormatting sqref="A33:B33">
    <cfRule type="expression" dxfId="152" priority="151">
      <formula>$D33="ÜS"</formula>
    </cfRule>
    <cfRule type="expression" dxfId="151" priority="152">
      <formula>$D33="S"</formula>
    </cfRule>
    <cfRule type="expression" dxfId="150" priority="153">
      <formula>$D33="OZ"</formula>
    </cfRule>
  </conditionalFormatting>
  <conditionalFormatting sqref="G29:H29">
    <cfRule type="expression" dxfId="149" priority="148">
      <formula>$D29="ÜS"</formula>
    </cfRule>
    <cfRule type="expression" dxfId="148" priority="149">
      <formula>$D29="S"</formula>
    </cfRule>
    <cfRule type="expression" dxfId="147" priority="150">
      <formula>$D29="OZ"</formula>
    </cfRule>
  </conditionalFormatting>
  <conditionalFormatting sqref="A28:H28">
    <cfRule type="expression" dxfId="146" priority="145">
      <formula>$D28="ÜS"</formula>
    </cfRule>
    <cfRule type="expression" dxfId="145" priority="146">
      <formula>$D28="S"</formula>
    </cfRule>
    <cfRule type="expression" dxfId="144" priority="147">
      <formula>$D28="OZ"</formula>
    </cfRule>
  </conditionalFormatting>
  <conditionalFormatting sqref="D29:F29">
    <cfRule type="expression" dxfId="143" priority="142">
      <formula>$O29="ÜS"</formula>
    </cfRule>
    <cfRule type="expression" dxfId="142" priority="143">
      <formula>$O29="S"</formula>
    </cfRule>
    <cfRule type="expression" dxfId="141" priority="144">
      <formula>$O29="OZ"</formula>
    </cfRule>
  </conditionalFormatting>
  <conditionalFormatting sqref="A29:C29">
    <cfRule type="expression" dxfId="140" priority="139">
      <formula>$O29="ÜS"</formula>
    </cfRule>
    <cfRule type="expression" dxfId="139" priority="140">
      <formula>$O29="S"</formula>
    </cfRule>
    <cfRule type="expression" dxfId="138" priority="141">
      <formula>$O29="OZ"</formula>
    </cfRule>
  </conditionalFormatting>
  <conditionalFormatting sqref="A30:H30">
    <cfRule type="expression" dxfId="137" priority="136">
      <formula>$D30="ÜS"</formula>
    </cfRule>
    <cfRule type="expression" dxfId="136" priority="137">
      <formula>$D30="S"</formula>
    </cfRule>
    <cfRule type="expression" dxfId="135" priority="138">
      <formula>$D30="OZ"</formula>
    </cfRule>
  </conditionalFormatting>
  <conditionalFormatting sqref="J26:J27">
    <cfRule type="expression" dxfId="134" priority="133">
      <formula>$D26="ÜS"</formula>
    </cfRule>
    <cfRule type="expression" dxfId="133" priority="134">
      <formula>$D26="S"</formula>
    </cfRule>
    <cfRule type="expression" dxfId="132" priority="135">
      <formula>$D26="OZ"</formula>
    </cfRule>
  </conditionalFormatting>
  <conditionalFormatting sqref="J28:J33">
    <cfRule type="expression" dxfId="131" priority="130">
      <formula>$D28="ÜS"</formula>
    </cfRule>
    <cfRule type="expression" dxfId="130" priority="131">
      <formula>$D28="S"</formula>
    </cfRule>
    <cfRule type="expression" dxfId="129" priority="132">
      <formula>$D28="OZ"</formula>
    </cfRule>
  </conditionalFormatting>
  <conditionalFormatting sqref="L26:S26">
    <cfRule type="expression" dxfId="128" priority="127">
      <formula>$O26="ÜS"</formula>
    </cfRule>
    <cfRule type="expression" dxfId="127" priority="128">
      <formula>$O26="S"</formula>
    </cfRule>
    <cfRule type="expression" dxfId="126" priority="129">
      <formula>$O26="OZ"</formula>
    </cfRule>
  </conditionalFormatting>
  <conditionalFormatting sqref="N27:S33">
    <cfRule type="expression" dxfId="125" priority="121">
      <formula>$O27="ÜS"</formula>
    </cfRule>
    <cfRule type="expression" dxfId="124" priority="122">
      <formula>$O27="S"</formula>
    </cfRule>
    <cfRule type="expression" dxfId="123" priority="123">
      <formula>$O27="OZ"</formula>
    </cfRule>
  </conditionalFormatting>
  <conditionalFormatting sqref="L28:M32">
    <cfRule type="expression" dxfId="122" priority="124">
      <formula>$O27="ÜS"</formula>
    </cfRule>
    <cfRule type="expression" dxfId="121" priority="125">
      <formula>$O27="S"</formula>
    </cfRule>
    <cfRule type="expression" dxfId="120" priority="126">
      <formula>$O27="OZ"</formula>
    </cfRule>
  </conditionalFormatting>
  <conditionalFormatting sqref="N27">
    <cfRule type="expression" dxfId="119" priority="118">
      <formula>$O27="ÜS"</formula>
    </cfRule>
    <cfRule type="expression" dxfId="118" priority="119">
      <formula>$O27="S"</formula>
    </cfRule>
    <cfRule type="expression" dxfId="117" priority="120">
      <formula>$O27="OZ"</formula>
    </cfRule>
  </conditionalFormatting>
  <conditionalFormatting sqref="L33:M33">
    <cfRule type="expression" dxfId="116" priority="115">
      <formula>$O33="ÜS"</formula>
    </cfRule>
    <cfRule type="expression" dxfId="115" priority="116">
      <formula>$O33="S"</formula>
    </cfRule>
    <cfRule type="expression" dxfId="114" priority="117">
      <formula>$O33="OZ"</formula>
    </cfRule>
  </conditionalFormatting>
  <conditionalFormatting sqref="M27">
    <cfRule type="expression" dxfId="113" priority="112">
      <formula>$O27="ÜS"</formula>
    </cfRule>
    <cfRule type="expression" dxfId="112" priority="113">
      <formula>$O27="S"</formula>
    </cfRule>
    <cfRule type="expression" dxfId="111" priority="114">
      <formula>$O27="OZ"</formula>
    </cfRule>
  </conditionalFormatting>
  <conditionalFormatting sqref="L27">
    <cfRule type="expression" dxfId="110" priority="109">
      <formula>$O27="ÜS"</formula>
    </cfRule>
    <cfRule type="expression" dxfId="109" priority="110">
      <formula>$O27="S"</formula>
    </cfRule>
    <cfRule type="expression" dxfId="108" priority="111">
      <formula>$O27="OZ"</formula>
    </cfRule>
  </conditionalFormatting>
  <conditionalFormatting sqref="U26">
    <cfRule type="expression" dxfId="107" priority="106">
      <formula>$O26="ÜS"</formula>
    </cfRule>
    <cfRule type="expression" dxfId="106" priority="107">
      <formula>$O26="S"</formula>
    </cfRule>
    <cfRule type="expression" dxfId="105" priority="108">
      <formula>$O26="OZ"</formula>
    </cfRule>
  </conditionalFormatting>
  <conditionalFormatting sqref="U27:U33">
    <cfRule type="expression" dxfId="104" priority="103">
      <formula>$O27="ÜS"</formula>
    </cfRule>
    <cfRule type="expression" dxfId="103" priority="104">
      <formula>$O27="S"</formula>
    </cfRule>
    <cfRule type="expression" dxfId="102" priority="105">
      <formula>$O27="OZ"</formula>
    </cfRule>
  </conditionalFormatting>
  <conditionalFormatting sqref="A42:H47">
    <cfRule type="expression" dxfId="101" priority="100">
      <formula>$D42="ÜS"</formula>
    </cfRule>
    <cfRule type="expression" dxfId="100" priority="101">
      <formula>$D42="S"</formula>
    </cfRule>
    <cfRule type="expression" dxfId="99" priority="102">
      <formula>$D42="OZ"</formula>
    </cfRule>
  </conditionalFormatting>
  <conditionalFormatting sqref="C41:H41">
    <cfRule type="expression" dxfId="98" priority="97">
      <formula>$D41="ÜS"</formula>
    </cfRule>
    <cfRule type="expression" dxfId="97" priority="98">
      <formula>$D41="S"</formula>
    </cfRule>
    <cfRule type="expression" dxfId="96" priority="99">
      <formula>$D41="OZ"</formula>
    </cfRule>
  </conditionalFormatting>
  <conditionalFormatting sqref="A41">
    <cfRule type="expression" dxfId="95" priority="94">
      <formula>$O41="ÜS"</formula>
    </cfRule>
    <cfRule type="expression" dxfId="94" priority="95">
      <formula>$O41="S"</formula>
    </cfRule>
    <cfRule type="expression" dxfId="93" priority="96">
      <formula>$O41="OZ"</formula>
    </cfRule>
  </conditionalFormatting>
  <conditionalFormatting sqref="B41">
    <cfRule type="expression" dxfId="92" priority="91">
      <formula>$D41="ÜS"</formula>
    </cfRule>
    <cfRule type="expression" dxfId="91" priority="92">
      <formula>$D41="S"</formula>
    </cfRule>
    <cfRule type="expression" dxfId="90" priority="93">
      <formula>$D41="OZ"</formula>
    </cfRule>
  </conditionalFormatting>
  <conditionalFormatting sqref="J41:J47">
    <cfRule type="expression" dxfId="89" priority="88">
      <formula>$D41="ÜS"</formula>
    </cfRule>
    <cfRule type="expression" dxfId="88" priority="89">
      <formula>$D41="S"</formula>
    </cfRule>
    <cfRule type="expression" dxfId="87" priority="90">
      <formula>$D41="OZ"</formula>
    </cfRule>
  </conditionalFormatting>
  <conditionalFormatting sqref="L41:S46 N47:S47 L47">
    <cfRule type="expression" dxfId="86" priority="85">
      <formula>$O41="ÜS"</formula>
    </cfRule>
    <cfRule type="expression" dxfId="85" priority="86">
      <formula>$O41="S"</formula>
    </cfRule>
    <cfRule type="expression" dxfId="84" priority="87">
      <formula>$O41="OZ"</formula>
    </cfRule>
  </conditionalFormatting>
  <conditionalFormatting sqref="M47">
    <cfRule type="expression" dxfId="83" priority="82">
      <formula>$O47="ÜS"</formula>
    </cfRule>
    <cfRule type="expression" dxfId="82" priority="83">
      <formula>$O47="S"</formula>
    </cfRule>
    <cfRule type="expression" dxfId="81" priority="84">
      <formula>$O47="OZ"</formula>
    </cfRule>
  </conditionalFormatting>
  <conditionalFormatting sqref="U41:U47">
    <cfRule type="expression" dxfId="80" priority="79">
      <formula>$O41="ÜS"</formula>
    </cfRule>
    <cfRule type="expression" dxfId="79" priority="80">
      <formula>$O41="S"</formula>
    </cfRule>
    <cfRule type="expression" dxfId="78" priority="81">
      <formula>$O41="OZ"</formula>
    </cfRule>
  </conditionalFormatting>
  <conditionalFormatting sqref="A57:H61">
    <cfRule type="expression" dxfId="77" priority="73">
      <formula>$D57="ÜS"</formula>
    </cfRule>
    <cfRule type="expression" dxfId="76" priority="74">
      <formula>$D57="S"</formula>
    </cfRule>
    <cfRule type="expression" dxfId="75" priority="75">
      <formula>$D57="OZ"</formula>
    </cfRule>
  </conditionalFormatting>
  <conditionalFormatting sqref="B60">
    <cfRule type="expression" dxfId="74" priority="76">
      <formula>$D63="ÜS"</formula>
    </cfRule>
    <cfRule type="expression" dxfId="73" priority="77">
      <formula>$D63="S"</formula>
    </cfRule>
    <cfRule type="expression" dxfId="72" priority="78">
      <formula>$D63="OZ"</formula>
    </cfRule>
  </conditionalFormatting>
  <conditionalFormatting sqref="J57:J61">
    <cfRule type="expression" dxfId="71" priority="70">
      <formula>$D57="ÜS"</formula>
    </cfRule>
    <cfRule type="expression" dxfId="70" priority="71">
      <formula>$D57="S"</formula>
    </cfRule>
    <cfRule type="expression" dxfId="69" priority="72">
      <formula>$D57="OZ"</formula>
    </cfRule>
  </conditionalFormatting>
  <conditionalFormatting sqref="M61:N61">
    <cfRule type="expression" dxfId="68" priority="67">
      <formula>$O61="ÜS"</formula>
    </cfRule>
    <cfRule type="expression" dxfId="67" priority="68">
      <formula>$O61="S"</formula>
    </cfRule>
    <cfRule type="expression" dxfId="66" priority="69">
      <formula>$O61="OZ"</formula>
    </cfRule>
  </conditionalFormatting>
  <conditionalFormatting sqref="A74:H83">
    <cfRule type="expression" dxfId="65" priority="64">
      <formula>$D74="ÜS"</formula>
    </cfRule>
    <cfRule type="expression" dxfId="64" priority="65">
      <formula>$D74="S"</formula>
    </cfRule>
    <cfRule type="expression" dxfId="63" priority="66">
      <formula>$D74="OZ"</formula>
    </cfRule>
  </conditionalFormatting>
  <conditionalFormatting sqref="A85:D94 F85:H94">
    <cfRule type="expression" dxfId="62" priority="61">
      <formula>$D85="ÜS"</formula>
    </cfRule>
    <cfRule type="expression" dxfId="61" priority="62">
      <formula>$D85="S"</formula>
    </cfRule>
    <cfRule type="expression" dxfId="60" priority="63">
      <formula>$D85="OZ"</formula>
    </cfRule>
  </conditionalFormatting>
  <conditionalFormatting sqref="E85:E94">
    <cfRule type="expression" dxfId="59" priority="58">
      <formula>$D85="ÜS"</formula>
    </cfRule>
    <cfRule type="expression" dxfId="58" priority="59">
      <formula>$D85="S"</formula>
    </cfRule>
    <cfRule type="expression" dxfId="57" priority="60">
      <formula>$D85="OZ"</formula>
    </cfRule>
  </conditionalFormatting>
  <conditionalFormatting sqref="A96:D105 F96:H105">
    <cfRule type="expression" dxfId="56" priority="55">
      <formula>$D96="ÜS"</formula>
    </cfRule>
    <cfRule type="expression" dxfId="55" priority="56">
      <formula>$D96="S"</formula>
    </cfRule>
    <cfRule type="expression" dxfId="54" priority="57">
      <formula>$D96="OZ"</formula>
    </cfRule>
  </conditionalFormatting>
  <conditionalFormatting sqref="E96:E105">
    <cfRule type="expression" dxfId="53" priority="52">
      <formula>$D96="ÜS"</formula>
    </cfRule>
    <cfRule type="expression" dxfId="52" priority="53">
      <formula>$D96="S"</formula>
    </cfRule>
    <cfRule type="expression" dxfId="51" priority="54">
      <formula>$D96="OZ"</formula>
    </cfRule>
  </conditionalFormatting>
  <conditionalFormatting sqref="F107:G116 A107:D116">
    <cfRule type="expression" dxfId="50" priority="49">
      <formula>$D107="ÜS"</formula>
    </cfRule>
    <cfRule type="expression" dxfId="49" priority="50">
      <formula>$D107="S"</formula>
    </cfRule>
    <cfRule type="expression" dxfId="48" priority="51">
      <formula>$D107="OZ"</formula>
    </cfRule>
  </conditionalFormatting>
  <conditionalFormatting sqref="E107:E116">
    <cfRule type="expression" dxfId="47" priority="46">
      <formula>$D107="ÜS"</formula>
    </cfRule>
    <cfRule type="expression" dxfId="46" priority="47">
      <formula>$D107="S"</formula>
    </cfRule>
    <cfRule type="expression" dxfId="45" priority="48">
      <formula>$D107="OZ"</formula>
    </cfRule>
  </conditionalFormatting>
  <conditionalFormatting sqref="L74:O75 M77:N82 M76:O76 L76:L83 Q74:S76">
    <cfRule type="expression" dxfId="44" priority="43">
      <formula>$O74="ÜS"</formula>
    </cfRule>
    <cfRule type="expression" dxfId="43" priority="44">
      <formula>$O74="S"</formula>
    </cfRule>
    <cfRule type="expression" dxfId="42" priority="45">
      <formula>$O74="OZ"</formula>
    </cfRule>
  </conditionalFormatting>
  <conditionalFormatting sqref="M83:O83 Q83:S83">
    <cfRule type="expression" dxfId="41" priority="40">
      <formula>$O83="ÜS"</formula>
    </cfRule>
    <cfRule type="expression" dxfId="40" priority="41">
      <formula>$O83="S"</formula>
    </cfRule>
    <cfRule type="expression" dxfId="39" priority="42">
      <formula>$O83="OZ"</formula>
    </cfRule>
  </conditionalFormatting>
  <conditionalFormatting sqref="O77:O82 Q77:S82">
    <cfRule type="expression" dxfId="38" priority="37">
      <formula>$D77="ÜS"</formula>
    </cfRule>
    <cfRule type="expression" dxfId="37" priority="38">
      <formula>$D77="S"</formula>
    </cfRule>
    <cfRule type="expression" dxfId="36" priority="39">
      <formula>$D77="OZ"</formula>
    </cfRule>
  </conditionalFormatting>
  <conditionalFormatting sqref="P74:P83">
    <cfRule type="expression" dxfId="35" priority="34">
      <formula>$D74="ÜS"</formula>
    </cfRule>
    <cfRule type="expression" dxfId="34" priority="35">
      <formula>$D74="S"</formula>
    </cfRule>
    <cfRule type="expression" dxfId="33" priority="36">
      <formula>$D74="OZ"</formula>
    </cfRule>
  </conditionalFormatting>
  <conditionalFormatting sqref="L85:O94 Q85:S94">
    <cfRule type="expression" dxfId="32" priority="31">
      <formula>$O85="ÜS"</formula>
    </cfRule>
    <cfRule type="expression" dxfId="31" priority="32">
      <formula>$O85="S"</formula>
    </cfRule>
    <cfRule type="expression" dxfId="30" priority="33">
      <formula>$O85="OZ"</formula>
    </cfRule>
  </conditionalFormatting>
  <conditionalFormatting sqref="P85:P94">
    <cfRule type="expression" dxfId="29" priority="28">
      <formula>$D85="ÜS"</formula>
    </cfRule>
    <cfRule type="expression" dxfId="28" priority="29">
      <formula>$D85="S"</formula>
    </cfRule>
    <cfRule type="expression" dxfId="27" priority="30">
      <formula>$D85="OZ"</formula>
    </cfRule>
  </conditionalFormatting>
  <conditionalFormatting sqref="L96:O105 Q96:S105">
    <cfRule type="expression" dxfId="26" priority="25">
      <formula>$O96="ÜS"</formula>
    </cfRule>
    <cfRule type="expression" dxfId="25" priority="26">
      <formula>$O96="S"</formula>
    </cfRule>
    <cfRule type="expression" dxfId="24" priority="27">
      <formula>$O96="OZ"</formula>
    </cfRule>
  </conditionalFormatting>
  <conditionalFormatting sqref="P96:P105">
    <cfRule type="expression" dxfId="23" priority="22">
      <formula>$D96="ÜS"</formula>
    </cfRule>
    <cfRule type="expression" dxfId="22" priority="23">
      <formula>$D96="S"</formula>
    </cfRule>
    <cfRule type="expression" dxfId="21" priority="24">
      <formula>$D96="OZ"</formula>
    </cfRule>
  </conditionalFormatting>
  <conditionalFormatting sqref="M115:S116 M109:N114 L107:O108 Q107:S108 L109:L116">
    <cfRule type="expression" dxfId="20" priority="19">
      <formula>$O107="ÜS"</formula>
    </cfRule>
    <cfRule type="expression" dxfId="19" priority="20">
      <formula>$O107="S"</formula>
    </cfRule>
    <cfRule type="expression" dxfId="18" priority="21">
      <formula>$O107="OZ"</formula>
    </cfRule>
  </conditionalFormatting>
  <conditionalFormatting sqref="O109:S109">
    <cfRule type="expression" dxfId="17" priority="16">
      <formula>$D109="ÜS"</formula>
    </cfRule>
    <cfRule type="expression" dxfId="16" priority="17">
      <formula>$D109="S"</formula>
    </cfRule>
    <cfRule type="expression" dxfId="15" priority="18">
      <formula>$D109="OZ"</formula>
    </cfRule>
  </conditionalFormatting>
  <conditionalFormatting sqref="O110:S114">
    <cfRule type="expression" dxfId="14" priority="13">
      <formula>$D110="ÜS"</formula>
    </cfRule>
    <cfRule type="expression" dxfId="13" priority="14">
      <formula>$D110="S"</formula>
    </cfRule>
    <cfRule type="expression" dxfId="12" priority="15">
      <formula>$D110="OZ"</formula>
    </cfRule>
  </conditionalFormatting>
  <conditionalFormatting sqref="P107">
    <cfRule type="expression" dxfId="11" priority="10">
      <formula>$D107="ÜS"</formula>
    </cfRule>
    <cfRule type="expression" dxfId="10" priority="11">
      <formula>$D107="S"</formula>
    </cfRule>
    <cfRule type="expression" dxfId="9" priority="12">
      <formula>$D107="OZ"</formula>
    </cfRule>
  </conditionalFormatting>
  <conditionalFormatting sqref="P108">
    <cfRule type="expression" dxfId="8" priority="7">
      <formula>$D108="ÜS"</formula>
    </cfRule>
    <cfRule type="expression" dxfId="7" priority="8">
      <formula>$D108="S"</formula>
    </cfRule>
    <cfRule type="expression" dxfId="6" priority="9">
      <formula>$D108="OZ"</formula>
    </cfRule>
  </conditionalFormatting>
  <conditionalFormatting sqref="A122:H131">
    <cfRule type="expression" dxfId="5" priority="4">
      <formula>$D122="ÜS"</formula>
    </cfRule>
    <cfRule type="expression" dxfId="4" priority="5">
      <formula>$D122="S"</formula>
    </cfRule>
    <cfRule type="expression" dxfId="3" priority="6">
      <formula>$D122="OZ"</formula>
    </cfRule>
  </conditionalFormatting>
  <conditionalFormatting sqref="J122:J131">
    <cfRule type="expression" dxfId="2" priority="1">
      <formula>$D122="ÜS"</formula>
    </cfRule>
    <cfRule type="expression" dxfId="1" priority="2">
      <formula>$D122="S"</formula>
    </cfRule>
    <cfRule type="expression" dxfId="0" priority="3">
      <formula>$D122="OZ"</formula>
    </cfRule>
  </conditionalFormatting>
  <pageMargins left="0.39370078740157483" right="0.23622047244094491" top="0.35433070866141736" bottom="0.15748031496062992" header="0" footer="0"/>
  <pageSetup paperSize="9" scale="70" fitToHeight="0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V122:V131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P26:P33 E11:E18 E26:E33 E41:E47 E55:E63 P55:P63 P11:P18 P41:P47 E134 E74:E83 P74:P83 E85:E94 P85:P94 E96:E105 P96:P105 E107:E116 P107:P116 E122:E131 P122:P131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D26:D33 D11:D18 O41:O47 D41:D47 D55:D63 O55:O63 O11:O18 O26:O33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W73:W96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D74:D83 O74:O83 D85:D94 O85:O94 D96:D105 O96:O105 D107:D116 O107:O116 O122:O131 D122:D131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2"/>
    <col min="3" max="3" width="38.875" style="52" customWidth="1"/>
    <col min="4" max="4" width="20.5" style="52" customWidth="1"/>
    <col min="5" max="5" width="9" style="52"/>
    <col min="6" max="6" width="21.125" style="52" customWidth="1"/>
    <col min="7" max="16384" width="9" style="52"/>
  </cols>
  <sheetData>
    <row r="1" spans="1:12" ht="15" x14ac:dyDescent="0.25">
      <c r="A1" s="54" t="s">
        <v>15</v>
      </c>
      <c r="B1" s="54" t="s">
        <v>9</v>
      </c>
      <c r="C1" s="54" t="s">
        <v>68</v>
      </c>
      <c r="D1" s="55" t="s">
        <v>43</v>
      </c>
      <c r="E1" s="56"/>
      <c r="F1" s="125" t="s">
        <v>81</v>
      </c>
      <c r="G1" s="125"/>
    </row>
    <row r="2" spans="1:12" x14ac:dyDescent="0.2">
      <c r="A2" s="57" t="s">
        <v>20</v>
      </c>
      <c r="B2" s="58" t="s">
        <v>17</v>
      </c>
      <c r="C2" s="59" t="s">
        <v>48</v>
      </c>
      <c r="D2" s="60" t="s">
        <v>69</v>
      </c>
      <c r="E2" s="56"/>
      <c r="F2" s="61" t="s">
        <v>84</v>
      </c>
      <c r="G2" s="62"/>
    </row>
    <row r="3" spans="1:12" x14ac:dyDescent="0.2">
      <c r="A3" s="63" t="s">
        <v>16</v>
      </c>
      <c r="B3" s="64" t="s">
        <v>19</v>
      </c>
      <c r="C3" s="65" t="s">
        <v>49</v>
      </c>
      <c r="D3" s="66" t="s">
        <v>45</v>
      </c>
      <c r="E3" s="56"/>
      <c r="F3" s="61" t="s">
        <v>82</v>
      </c>
      <c r="G3" s="67"/>
    </row>
    <row r="4" spans="1:12" x14ac:dyDescent="0.2">
      <c r="A4" s="63" t="s">
        <v>18</v>
      </c>
      <c r="B4" s="68"/>
      <c r="C4" s="65" t="s">
        <v>50</v>
      </c>
      <c r="D4" s="66" t="s">
        <v>70</v>
      </c>
      <c r="E4" s="56"/>
      <c r="F4" s="61" t="s">
        <v>83</v>
      </c>
      <c r="G4" s="69"/>
    </row>
    <row r="5" spans="1:12" x14ac:dyDescent="0.2">
      <c r="A5" s="70" t="s">
        <v>21</v>
      </c>
      <c r="B5" s="68"/>
      <c r="C5" s="65" t="s">
        <v>51</v>
      </c>
      <c r="D5" s="71" t="s">
        <v>71</v>
      </c>
      <c r="E5" s="56"/>
      <c r="F5" s="61" t="s">
        <v>85</v>
      </c>
      <c r="G5" s="72"/>
    </row>
    <row r="6" spans="1:12" x14ac:dyDescent="0.2">
      <c r="A6" s="25"/>
      <c r="B6" s="31"/>
      <c r="C6" s="65" t="s">
        <v>52</v>
      </c>
      <c r="D6" s="56"/>
      <c r="E6" s="56"/>
      <c r="F6" s="56"/>
      <c r="G6" s="56"/>
    </row>
    <row r="7" spans="1:12" x14ac:dyDescent="0.2">
      <c r="A7" s="25"/>
      <c r="B7" s="31"/>
      <c r="C7" s="65" t="s">
        <v>53</v>
      </c>
      <c r="D7" s="56"/>
      <c r="E7" s="56"/>
      <c r="F7" s="56"/>
      <c r="G7" s="56"/>
    </row>
    <row r="8" spans="1:12" x14ac:dyDescent="0.2">
      <c r="A8" s="25"/>
      <c r="B8" s="31"/>
      <c r="C8" s="65" t="s">
        <v>54</v>
      </c>
      <c r="D8" s="56"/>
      <c r="E8" s="56"/>
      <c r="F8" s="56"/>
      <c r="G8" s="56"/>
    </row>
    <row r="9" spans="1:12" x14ac:dyDescent="0.2">
      <c r="A9" s="25"/>
      <c r="B9" s="31"/>
      <c r="C9" s="65" t="s">
        <v>55</v>
      </c>
      <c r="D9" s="56"/>
      <c r="E9" s="56"/>
      <c r="F9" s="56"/>
      <c r="G9" s="56"/>
    </row>
    <row r="10" spans="1:12" x14ac:dyDescent="0.2">
      <c r="A10" s="25"/>
      <c r="B10" s="31"/>
      <c r="C10" s="65" t="s">
        <v>56</v>
      </c>
      <c r="D10" s="56"/>
      <c r="E10" s="56"/>
      <c r="F10" s="56"/>
      <c r="G10" s="56"/>
      <c r="J10" s="53"/>
      <c r="K10" s="53"/>
      <c r="L10" s="53"/>
    </row>
    <row r="11" spans="1:12" x14ac:dyDescent="0.2">
      <c r="A11" s="25"/>
      <c r="B11" s="31"/>
      <c r="C11" s="65" t="s">
        <v>57</v>
      </c>
      <c r="D11" s="56"/>
      <c r="E11" s="56"/>
      <c r="F11" s="56"/>
      <c r="G11" s="56"/>
      <c r="J11" s="53"/>
      <c r="K11" s="15"/>
      <c r="L11" s="53"/>
    </row>
    <row r="12" spans="1:12" x14ac:dyDescent="0.2">
      <c r="A12" s="25"/>
      <c r="B12" s="31"/>
      <c r="C12" s="65" t="s">
        <v>58</v>
      </c>
      <c r="D12" s="56"/>
      <c r="E12" s="56"/>
      <c r="F12" s="56"/>
      <c r="G12" s="56"/>
      <c r="J12" s="53"/>
      <c r="K12" s="15"/>
      <c r="L12" s="53"/>
    </row>
    <row r="13" spans="1:12" x14ac:dyDescent="0.2">
      <c r="A13" s="25"/>
      <c r="B13" s="31"/>
      <c r="C13" s="65" t="s">
        <v>59</v>
      </c>
      <c r="D13" s="56"/>
      <c r="E13" s="56"/>
      <c r="F13" s="56"/>
      <c r="G13" s="56"/>
      <c r="J13" s="53"/>
      <c r="K13" s="15"/>
      <c r="L13" s="53"/>
    </row>
    <row r="14" spans="1:12" x14ac:dyDescent="0.2">
      <c r="A14" s="25"/>
      <c r="B14" s="31"/>
      <c r="C14" s="65" t="s">
        <v>60</v>
      </c>
      <c r="D14" s="56"/>
      <c r="E14" s="56"/>
      <c r="F14" s="56"/>
      <c r="G14" s="56"/>
      <c r="J14" s="53"/>
      <c r="K14" s="15"/>
      <c r="L14" s="53"/>
    </row>
    <row r="15" spans="1:12" x14ac:dyDescent="0.2">
      <c r="A15" s="25"/>
      <c r="B15" s="31"/>
      <c r="C15" s="65" t="s">
        <v>61</v>
      </c>
      <c r="D15" s="56"/>
      <c r="E15" s="56"/>
      <c r="F15" s="56"/>
      <c r="G15" s="56"/>
      <c r="J15" s="53"/>
      <c r="K15" s="53"/>
      <c r="L15" s="53"/>
    </row>
    <row r="16" spans="1:12" x14ac:dyDescent="0.2">
      <c r="A16" s="25"/>
      <c r="B16" s="31"/>
      <c r="C16" s="65" t="s">
        <v>62</v>
      </c>
      <c r="D16" s="56"/>
      <c r="E16" s="56"/>
      <c r="F16" s="56"/>
      <c r="G16" s="56"/>
    </row>
    <row r="17" spans="1:7" x14ac:dyDescent="0.2">
      <c r="A17" s="25"/>
      <c r="B17" s="31"/>
      <c r="C17" s="65" t="s">
        <v>63</v>
      </c>
      <c r="D17" s="56"/>
      <c r="E17" s="56"/>
      <c r="F17" s="56"/>
      <c r="G17" s="56"/>
    </row>
    <row r="18" spans="1:7" x14ac:dyDescent="0.2">
      <c r="A18" s="25"/>
      <c r="B18" s="31"/>
      <c r="C18" s="65" t="s">
        <v>64</v>
      </c>
      <c r="D18" s="56"/>
      <c r="E18" s="56"/>
      <c r="F18" s="56"/>
      <c r="G18" s="56"/>
    </row>
    <row r="19" spans="1:7" x14ac:dyDescent="0.2">
      <c r="A19" s="25"/>
      <c r="B19" s="31"/>
      <c r="C19" s="65" t="s">
        <v>65</v>
      </c>
      <c r="D19" s="56"/>
      <c r="E19" s="56"/>
      <c r="F19" s="56"/>
      <c r="G19" s="56"/>
    </row>
    <row r="20" spans="1:7" x14ac:dyDescent="0.2">
      <c r="A20" s="25"/>
      <c r="B20" s="31"/>
      <c r="C20" s="73" t="s">
        <v>66</v>
      </c>
      <c r="D20" s="56"/>
      <c r="E20" s="56"/>
      <c r="F20" s="56"/>
      <c r="G20" s="56"/>
    </row>
    <row r="21" spans="1:7" x14ac:dyDescent="0.2">
      <c r="A21" s="25"/>
      <c r="B21" s="31"/>
      <c r="C21" s="74" t="s">
        <v>67</v>
      </c>
      <c r="D21" s="56"/>
      <c r="E21" s="56"/>
      <c r="F21" s="56"/>
      <c r="G21" s="56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İnşaat Mühendisliği</vt:lpstr>
      <vt:lpstr>Lütfen bu sayfayı silmeyin!</vt:lpstr>
      <vt:lpstr>'İnşaat Mühendisliği'!Yazdırma_Alanı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murat alkanat</cp:lastModifiedBy>
  <cp:lastPrinted>2022-06-07T13:21:39Z</cp:lastPrinted>
  <dcterms:created xsi:type="dcterms:W3CDTF">2021-06-05T06:56:15Z</dcterms:created>
  <dcterms:modified xsi:type="dcterms:W3CDTF">2022-08-23T09:34:28Z</dcterms:modified>
</cp:coreProperties>
</file>