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\Desktop\2023-2024 MÜFREDATLAR\"/>
    </mc:Choice>
  </mc:AlternateContent>
  <xr:revisionPtr revIDLastSave="0" documentId="13_ncr:1_{9B9CBE0B-DB09-4EE6-9F43-932CC421B1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azilim_Muhendisligi" sheetId="4" r:id="rId1"/>
    <sheet name="Lütfen bu sayfayı silmeyin!" sheetId="3" state="hidden" r:id="rId2"/>
  </sheets>
  <definedNames>
    <definedName name="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J18" i="4" l="1"/>
  <c r="U47" i="4" l="1"/>
  <c r="J47" i="4"/>
  <c r="U33" i="4"/>
  <c r="J33" i="4"/>
  <c r="I25" i="4" l="1"/>
  <c r="T25" i="4"/>
  <c r="I84" i="4"/>
  <c r="T91" i="4"/>
  <c r="U62" i="4" l="1"/>
  <c r="J62" i="4"/>
  <c r="U18" i="4"/>
  <c r="T26" i="4"/>
  <c r="I31" i="4"/>
  <c r="T17" i="4"/>
  <c r="I26" i="4"/>
  <c r="I15" i="4"/>
  <c r="T106" i="4"/>
  <c r="I106" i="4"/>
  <c r="T105" i="4"/>
  <c r="I105" i="4"/>
  <c r="T104" i="4"/>
  <c r="I104" i="4"/>
  <c r="T103" i="4"/>
  <c r="I103" i="4"/>
  <c r="T102" i="4"/>
  <c r="I102" i="4"/>
  <c r="T101" i="4"/>
  <c r="I101" i="4"/>
  <c r="T100" i="4"/>
  <c r="I100" i="4"/>
  <c r="T99" i="4"/>
  <c r="I99" i="4"/>
  <c r="T98" i="4"/>
  <c r="I98" i="4"/>
  <c r="T97" i="4"/>
  <c r="I97" i="4"/>
  <c r="T90" i="4"/>
  <c r="I90" i="4"/>
  <c r="T89" i="4"/>
  <c r="I89" i="4"/>
  <c r="T88" i="4"/>
  <c r="I88" i="4"/>
  <c r="T87" i="4"/>
  <c r="I87" i="4"/>
  <c r="T84" i="4"/>
  <c r="T83" i="4"/>
  <c r="I83" i="4"/>
  <c r="T82" i="4"/>
  <c r="I82" i="4"/>
  <c r="T81" i="4"/>
  <c r="I81" i="4"/>
  <c r="T78" i="4"/>
  <c r="I78" i="4"/>
  <c r="T77" i="4"/>
  <c r="I77" i="4"/>
  <c r="T76" i="4"/>
  <c r="I76" i="4"/>
  <c r="T75" i="4"/>
  <c r="I75" i="4"/>
  <c r="T73" i="4"/>
  <c r="I73" i="4"/>
  <c r="T72" i="4"/>
  <c r="I72" i="4"/>
  <c r="U65" i="4"/>
  <c r="S65" i="4"/>
  <c r="R65" i="4"/>
  <c r="Q65" i="4"/>
  <c r="J65" i="4"/>
  <c r="H65" i="4"/>
  <c r="G65" i="4"/>
  <c r="F65" i="4"/>
  <c r="U64" i="4"/>
  <c r="S64" i="4"/>
  <c r="R64" i="4"/>
  <c r="Q64" i="4"/>
  <c r="J64" i="4"/>
  <c r="H64" i="4"/>
  <c r="G64" i="4"/>
  <c r="F64" i="4"/>
  <c r="U63" i="4"/>
  <c r="S63" i="4"/>
  <c r="R63" i="4"/>
  <c r="Q63" i="4"/>
  <c r="J63" i="4"/>
  <c r="H63" i="4"/>
  <c r="G63" i="4"/>
  <c r="F63" i="4"/>
  <c r="S62" i="4"/>
  <c r="R62" i="4"/>
  <c r="Q62" i="4"/>
  <c r="H62" i="4"/>
  <c r="G62" i="4"/>
  <c r="F62" i="4"/>
  <c r="T61" i="4"/>
  <c r="I61" i="4"/>
  <c r="T60" i="4"/>
  <c r="T65" i="4" s="1"/>
  <c r="I60" i="4"/>
  <c r="I65" i="4" s="1"/>
  <c r="T59" i="4"/>
  <c r="I59" i="4"/>
  <c r="I64" i="4" s="1"/>
  <c r="T58" i="4"/>
  <c r="I58" i="4"/>
  <c r="T57" i="4"/>
  <c r="I57" i="4"/>
  <c r="T56" i="4"/>
  <c r="I56" i="4"/>
  <c r="T55" i="4"/>
  <c r="I55" i="4"/>
  <c r="T54" i="4"/>
  <c r="I54" i="4"/>
  <c r="U50" i="4"/>
  <c r="S50" i="4"/>
  <c r="R50" i="4"/>
  <c r="Q50" i="4"/>
  <c r="J50" i="4"/>
  <c r="H50" i="4"/>
  <c r="G50" i="4"/>
  <c r="F50" i="4"/>
  <c r="U49" i="4"/>
  <c r="S49" i="4"/>
  <c r="R49" i="4"/>
  <c r="Q49" i="4"/>
  <c r="J49" i="4"/>
  <c r="H49" i="4"/>
  <c r="G49" i="4"/>
  <c r="F49" i="4"/>
  <c r="U48" i="4"/>
  <c r="S48" i="4"/>
  <c r="R48" i="4"/>
  <c r="Q48" i="4"/>
  <c r="J48" i="4"/>
  <c r="H48" i="4"/>
  <c r="G48" i="4"/>
  <c r="F48" i="4"/>
  <c r="S47" i="4"/>
  <c r="R47" i="4"/>
  <c r="Q47" i="4"/>
  <c r="H47" i="4"/>
  <c r="G47" i="4"/>
  <c r="F47" i="4"/>
  <c r="T46" i="4"/>
  <c r="T48" i="4" s="1"/>
  <c r="I46" i="4"/>
  <c r="I50" i="4" s="1"/>
  <c r="T45" i="4"/>
  <c r="T49" i="4" s="1"/>
  <c r="I45" i="4"/>
  <c r="I49" i="4" s="1"/>
  <c r="T44" i="4"/>
  <c r="T43" i="4"/>
  <c r="I43" i="4"/>
  <c r="T42" i="4"/>
  <c r="I42" i="4"/>
  <c r="I41" i="4"/>
  <c r="T40" i="4"/>
  <c r="I40" i="4"/>
  <c r="U36" i="4"/>
  <c r="T36" i="4"/>
  <c r="S36" i="4"/>
  <c r="R36" i="4"/>
  <c r="Q36" i="4"/>
  <c r="J36" i="4"/>
  <c r="I36" i="4"/>
  <c r="H36" i="4"/>
  <c r="G36" i="4"/>
  <c r="F36" i="4"/>
  <c r="U35" i="4"/>
  <c r="S35" i="4"/>
  <c r="R35" i="4"/>
  <c r="Q35" i="4"/>
  <c r="J35" i="4"/>
  <c r="H35" i="4"/>
  <c r="G35" i="4"/>
  <c r="F35" i="4"/>
  <c r="U34" i="4"/>
  <c r="T34" i="4"/>
  <c r="S34" i="4"/>
  <c r="R34" i="4"/>
  <c r="Q34" i="4"/>
  <c r="J34" i="4"/>
  <c r="I34" i="4"/>
  <c r="H34" i="4"/>
  <c r="G34" i="4"/>
  <c r="F34" i="4"/>
  <c r="S33" i="4"/>
  <c r="R33" i="4"/>
  <c r="Q33" i="4"/>
  <c r="T33" i="4" s="1"/>
  <c r="H33" i="4"/>
  <c r="G33" i="4"/>
  <c r="F33" i="4"/>
  <c r="T32" i="4"/>
  <c r="T35" i="4" s="1"/>
  <c r="I32" i="4"/>
  <c r="I35" i="4" s="1"/>
  <c r="T31" i="4"/>
  <c r="T30" i="4"/>
  <c r="I30" i="4"/>
  <c r="T29" i="4"/>
  <c r="I29" i="4"/>
  <c r="T28" i="4"/>
  <c r="I28" i="4"/>
  <c r="T27" i="4"/>
  <c r="I27" i="4"/>
  <c r="U21" i="4"/>
  <c r="T21" i="4"/>
  <c r="S21" i="4"/>
  <c r="R21" i="4"/>
  <c r="Q21" i="4"/>
  <c r="J21" i="4"/>
  <c r="I21" i="4"/>
  <c r="H21" i="4"/>
  <c r="G21" i="4"/>
  <c r="F21" i="4"/>
  <c r="U20" i="4"/>
  <c r="T20" i="4"/>
  <c r="S20" i="4"/>
  <c r="R20" i="4"/>
  <c r="Q20" i="4"/>
  <c r="J20" i="4"/>
  <c r="I20" i="4"/>
  <c r="H20" i="4"/>
  <c r="G20" i="4"/>
  <c r="F20" i="4"/>
  <c r="U19" i="4"/>
  <c r="T19" i="4"/>
  <c r="S19" i="4"/>
  <c r="R19" i="4"/>
  <c r="Q19" i="4"/>
  <c r="J19" i="4"/>
  <c r="I19" i="4"/>
  <c r="H19" i="4"/>
  <c r="G19" i="4"/>
  <c r="F19" i="4"/>
  <c r="S18" i="4"/>
  <c r="R18" i="4"/>
  <c r="Q18" i="4"/>
  <c r="H18" i="4"/>
  <c r="G18" i="4"/>
  <c r="F18" i="4"/>
  <c r="T16" i="4"/>
  <c r="I17" i="4"/>
  <c r="T15" i="4"/>
  <c r="I16" i="4"/>
  <c r="T14" i="4"/>
  <c r="I14" i="4"/>
  <c r="T13" i="4"/>
  <c r="I13" i="4"/>
  <c r="T12" i="4"/>
  <c r="I12" i="4"/>
  <c r="T11" i="4"/>
  <c r="I11" i="4"/>
  <c r="T18" i="4" l="1"/>
  <c r="I33" i="4"/>
  <c r="I18" i="4"/>
  <c r="I47" i="4"/>
  <c r="T47" i="4"/>
  <c r="J6" i="4"/>
  <c r="L7" i="4" s="1"/>
  <c r="T62" i="4"/>
  <c r="I62" i="4"/>
  <c r="T64" i="4"/>
  <c r="D7" i="4"/>
  <c r="I63" i="4"/>
  <c r="T50" i="4"/>
  <c r="I48" i="4"/>
  <c r="T63" i="4"/>
  <c r="F6" i="4" l="1"/>
  <c r="T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rgb="FF000000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rgb="FF000000"/>
            <rFont val="Tahoma"/>
            <family val="2"/>
            <charset val="162"/>
          </rPr>
          <t>160</t>
        </r>
        <r>
          <rPr>
            <sz val="9"/>
            <color rgb="FF000000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Toplan kredi </t>
        </r>
        <r>
          <rPr>
            <b/>
            <sz val="9"/>
            <color rgb="FF000000"/>
            <rFont val="Tahoma"/>
            <family val="2"/>
            <charset val="162"/>
          </rPr>
          <t>240 AKTS</t>
        </r>
        <r>
          <rPr>
            <sz val="9"/>
            <color rgb="FF000000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Üniversite seçmeli dersleri en az </t>
        </r>
        <r>
          <rPr>
            <b/>
            <sz val="9"/>
            <color rgb="FF000000"/>
            <rFont val="Tahoma"/>
            <family val="2"/>
            <charset val="162"/>
          </rPr>
          <t>12-24 AKTS</t>
        </r>
        <r>
          <rPr>
            <sz val="9"/>
            <color rgb="FF000000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Uzaktan Eğitim (UE) yoluyla okutulacak derslerin AKTS toplamının toplam AKTS'ye oranı </t>
        </r>
        <r>
          <rPr>
            <b/>
            <sz val="9"/>
            <color rgb="FF000000"/>
            <rFont val="Tahoma"/>
            <family val="2"/>
            <charset val="162"/>
          </rPr>
          <t>%10 - %40</t>
        </r>
        <r>
          <rPr>
            <sz val="9"/>
            <color rgb="FF000000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4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4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4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4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39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9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39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9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3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3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3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3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0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0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0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96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96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96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96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<sst xmlns="http://schemas.openxmlformats.org/spreadsheetml/2006/main" count="711" uniqueCount="340">
  <si>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</si>
  <si>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</si>
  <si>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</si>
  <si>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</si>
  <si>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</si>
  <si>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</si>
  <si>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</si>
  <si>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</si>
  <si>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</si>
  <si>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</si>
  <si>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</si>
  <si>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</si>
  <si>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</si>
  <si>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</si>
  <si>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</si>
  <si>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</si>
  <si>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</si>
  <si>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</si>
  <si>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</si>
  <si>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</si>
  <si>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</si>
  <si>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</si>
  <si>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</si>
  <si>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</si>
  <si>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</si>
  <si>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</si>
  <si>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</si>
  <si>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</si>
  <si>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</si>
  <si>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</si>
  <si>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</si>
  <si>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</si>
  <si>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</si>
  <si>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</si>
  <si>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</si>
  <si>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</si>
  <si>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</si>
  <si>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</si>
  <si>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</si>
  <si>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</si>
  <si>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</si>
  <si>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</si>
  <si>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</si>
  <si>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</si>
  <si>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</si>
  <si>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</si>
  <si>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</si>
  <si>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</si>
  <si>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</si>
  <si>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</si>
  <si>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</si>
  <si>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</si>
  <si>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</si>
  <si>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</si>
  <si>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</si>
  <si>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</si>
  <si>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</si>
  <si>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</si>
  <si>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</si>
  <si>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</si>
  <si>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</si>
  <si>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</si>
  <si>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</si>
  <si>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</si>
  <si>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</si>
  <si>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</si>
  <si>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</si>
  <si>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</si>
  <si>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</si>
  <si>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</si>
  <si>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</si>
  <si>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</si>
  <si>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</si>
  <si>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</si>
  <si>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</si>
  <si>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</si>
  <si>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</si>
  <si>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</si>
  <si>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</si>
  <si>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</si>
  <si>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</si>
  <si>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</si>
  <si>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</si>
  <si>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</si>
  <si>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</si>
  <si>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</si>
  <si>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</si>
  <si>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</si>
  <si>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</si>
  <si>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</si>
  <si>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</si>
  <si>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</si>
  <si>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FMT151</t>
  </si>
  <si>
    <t>Matematik I</t>
  </si>
  <si>
    <t>Mathematics I</t>
  </si>
  <si>
    <t>Fizik I</t>
  </si>
  <si>
    <t>Physics and Laboratory Applications-I</t>
  </si>
  <si>
    <t>Kimya</t>
  </si>
  <si>
    <t>Chemistry</t>
  </si>
  <si>
    <t>MYM101</t>
  </si>
  <si>
    <t>Yazılım Mühendisliğine Giriş</t>
  </si>
  <si>
    <t>Introduction to Software Engineering</t>
  </si>
  <si>
    <t>MYM103</t>
  </si>
  <si>
    <t>Introduction to Algorithms and Programming</t>
  </si>
  <si>
    <t>FMT152</t>
  </si>
  <si>
    <t>Matematik II</t>
  </si>
  <si>
    <t>Mathematics II</t>
  </si>
  <si>
    <t>Fizik II</t>
  </si>
  <si>
    <t>Physics II</t>
  </si>
  <si>
    <t>MYM102</t>
  </si>
  <si>
    <t>Nesneye Yönelik Programlama</t>
  </si>
  <si>
    <t>Object Oriented Programming</t>
  </si>
  <si>
    <t>MYM104</t>
  </si>
  <si>
    <t>FMT171</t>
  </si>
  <si>
    <t>Diferansiyel Denklemler</t>
  </si>
  <si>
    <t>Differential Equations</t>
  </si>
  <si>
    <t>MYM201</t>
  </si>
  <si>
    <t>Yazılım Gereksinimleri ve Analizi</t>
  </si>
  <si>
    <t>Software Requirements and Analysis</t>
  </si>
  <si>
    <t>MYM203</t>
  </si>
  <si>
    <t>Data Structures</t>
  </si>
  <si>
    <t>MYM205</t>
  </si>
  <si>
    <t>MYM207</t>
  </si>
  <si>
    <t>Görsel Programlama</t>
  </si>
  <si>
    <t>Visual Programming</t>
  </si>
  <si>
    <t>TDZ102</t>
  </si>
  <si>
    <t>MYM202</t>
  </si>
  <si>
    <t>Web Programlama</t>
  </si>
  <si>
    <t>Web Programming</t>
  </si>
  <si>
    <t>MYM204</t>
  </si>
  <si>
    <t>İşletim Sistemleri</t>
  </si>
  <si>
    <t>Operating Systems</t>
  </si>
  <si>
    <t>MYM206</t>
  </si>
  <si>
    <t>Yazılım Mimarisi ve Tasarımı</t>
  </si>
  <si>
    <t>Software Architecture and Design</t>
  </si>
  <si>
    <t>MYM208</t>
  </si>
  <si>
    <t>İnsan Bilgisayar Etkileşimi</t>
  </si>
  <si>
    <t>Human Computer Interaction</t>
  </si>
  <si>
    <t>FMT162</t>
  </si>
  <si>
    <t>Lineer Cebir</t>
  </si>
  <si>
    <t>Linear Algebra</t>
  </si>
  <si>
    <t>MYM301</t>
  </si>
  <si>
    <t>Yazılım Doğrulama ve Geçerleme</t>
  </si>
  <si>
    <t>Software Verification and Validation</t>
  </si>
  <si>
    <t>MYM303</t>
  </si>
  <si>
    <t>Veritabanı Yönetim Sistemleri</t>
  </si>
  <si>
    <t>Database Management Systems</t>
  </si>
  <si>
    <t>MYM305</t>
  </si>
  <si>
    <t>Veri İletişimi ve Bilgisayar Ağları</t>
  </si>
  <si>
    <t>MYM307</t>
  </si>
  <si>
    <t>Mobil Programlama</t>
  </si>
  <si>
    <t>Mobile Programming</t>
  </si>
  <si>
    <t>MYM309</t>
  </si>
  <si>
    <t>MYM302</t>
  </si>
  <si>
    <t>Yazılım Proje Yönetimi</t>
  </si>
  <si>
    <t>Software Project Management</t>
  </si>
  <si>
    <t>MYM304</t>
  </si>
  <si>
    <t>Yazılım Güvenliği</t>
  </si>
  <si>
    <t>Software Security</t>
  </si>
  <si>
    <t>MYM306</t>
  </si>
  <si>
    <t>Algoritma Tasarımı ve Analizi</t>
  </si>
  <si>
    <t>Algorithm Design and Analysis</t>
  </si>
  <si>
    <t>MYM308</t>
  </si>
  <si>
    <t>Bulut Bilişim ve Sanallaştırma</t>
  </si>
  <si>
    <t>Cloud Computing and Virtualization</t>
  </si>
  <si>
    <t>MYM310</t>
  </si>
  <si>
    <t>Oyun Tasarımı ve Programlama</t>
  </si>
  <si>
    <t>Game Design and Programming</t>
  </si>
  <si>
    <t>MYM401</t>
  </si>
  <si>
    <t>Siber Güvenlik</t>
  </si>
  <si>
    <t>MYM403</t>
  </si>
  <si>
    <t>Sanal ve Artırılmış Gerçeklik</t>
  </si>
  <si>
    <t>Virtual and Augmented Reality</t>
  </si>
  <si>
    <t>MYM405</t>
  </si>
  <si>
    <t>Makine Öğrenmesi</t>
  </si>
  <si>
    <t>Machine Learning</t>
  </si>
  <si>
    <t>ISG101</t>
  </si>
  <si>
    <t>İş Sağlığı ve Güvenliği I</t>
  </si>
  <si>
    <t>Occupational Health and Safety I</t>
  </si>
  <si>
    <t>Elective Design I</t>
  </si>
  <si>
    <t>Elective Design II</t>
  </si>
  <si>
    <t>Staj</t>
  </si>
  <si>
    <t>MYM404</t>
  </si>
  <si>
    <t>Software Engineering Laboratory</t>
  </si>
  <si>
    <t>Yazılım Mühendisliği Uygulamaları</t>
  </si>
  <si>
    <t>Software Engineeering Applications</t>
  </si>
  <si>
    <t>İşyerinde Mesleki Eğitim *</t>
  </si>
  <si>
    <t>Bilgi Sistemleri ve Güvenliği</t>
  </si>
  <si>
    <t>Information Systems and Security</t>
  </si>
  <si>
    <t>Veri Bilimi</t>
  </si>
  <si>
    <t>Data Science</t>
  </si>
  <si>
    <t>Programlama Dilleri</t>
  </si>
  <si>
    <t>Programming Languages</t>
  </si>
  <si>
    <t>E-Öğrenme</t>
  </si>
  <si>
    <t>E-Learning</t>
  </si>
  <si>
    <t>Yeni Eğilimler ve Yükselen Teknolojiler</t>
  </si>
  <si>
    <t>New Trends and Emerging Technologies</t>
  </si>
  <si>
    <t>Yazılım Geliştirmede Çevik Yöntemler</t>
  </si>
  <si>
    <t>Agile Methods in Software Development</t>
  </si>
  <si>
    <t>Grafik Programlama</t>
  </si>
  <si>
    <t>Graphics Programming</t>
  </si>
  <si>
    <t>Yazılım Mühendisliği Etiği</t>
  </si>
  <si>
    <t>Software Engineering Ethics</t>
  </si>
  <si>
    <t>Robotik Kodlama</t>
  </si>
  <si>
    <t>Robotic Coding</t>
  </si>
  <si>
    <t>Nesnelerin İnternetinin Temelleri</t>
  </si>
  <si>
    <t xml:space="preserve">Fundamentals of the Internet of Things </t>
  </si>
  <si>
    <t>Betik Dilleri ile Yazılım Geliştirme</t>
  </si>
  <si>
    <t>Software Development with Scripting Languages</t>
  </si>
  <si>
    <t>Yazılım Kalite Güvencesi ve Testi</t>
  </si>
  <si>
    <t>Software Quality Assurance and Testing</t>
  </si>
  <si>
    <t>Grafik ve Animasyon Tasarımı</t>
  </si>
  <si>
    <t>Graphic and Animation Design</t>
  </si>
  <si>
    <t>Veri Madenciliği</t>
  </si>
  <si>
    <t>Data mining</t>
  </si>
  <si>
    <t>Sayısal Görüntü İşleme</t>
  </si>
  <si>
    <t>Digital Image Processing</t>
  </si>
  <si>
    <t>Optimizasyon Teknikleri</t>
  </si>
  <si>
    <t>Optimization Techniques</t>
  </si>
  <si>
    <t>3D Modelleme ve Animasyon</t>
  </si>
  <si>
    <t>3D Modeling and Animation</t>
  </si>
  <si>
    <t>Çoklu Ortam Yazılım Geliştirme</t>
  </si>
  <si>
    <t>Multimedia Software Development</t>
  </si>
  <si>
    <t>Örüntü Tanıma</t>
  </si>
  <si>
    <t>Pattern Recognition</t>
  </si>
  <si>
    <t>Java Programlama</t>
  </si>
  <si>
    <t>Java Programming</t>
  </si>
  <si>
    <t>Adli Bilişim</t>
  </si>
  <si>
    <t>Forensic Informatics</t>
  </si>
  <si>
    <t>Büyük Veri Analizi</t>
  </si>
  <si>
    <t>Big Data Analysis</t>
  </si>
  <si>
    <t>Yapay Zeka</t>
  </si>
  <si>
    <t>Artificial intelligence</t>
  </si>
  <si>
    <t>Kriptografi ve Ağ Güvenliği</t>
  </si>
  <si>
    <t>Cryptography and Network Security</t>
  </si>
  <si>
    <t>Derin Öğrenme</t>
  </si>
  <si>
    <t>Deep Learning</t>
  </si>
  <si>
    <t>YAZILIM MÜHENDİSLİĞİ BÖLÜMÜ LİSANS PROGRAMI ÖĞRETİM PLANI</t>
  </si>
  <si>
    <t>MYM402</t>
  </si>
  <si>
    <t>Faculty Technical Elective</t>
  </si>
  <si>
    <t>Data Communications and Computer Networks</t>
  </si>
  <si>
    <t>Cyber ​​Security</t>
  </si>
  <si>
    <t>Vocational Education in Business*</t>
  </si>
  <si>
    <t>MUH107</t>
  </si>
  <si>
    <t>MUH108</t>
  </si>
  <si>
    <t>MUH109</t>
  </si>
  <si>
    <t>Practical Training</t>
  </si>
  <si>
    <t>MYM444</t>
  </si>
  <si>
    <t>*İşletmede Mesleki Eğitim alan öğrenciler 8. yarıyılda Staj dahil diğer derslerden muaf olurlar. Aksi durumda Staj ile birlikte diğer dersleri almaları zorunludur.</t>
  </si>
  <si>
    <t>MYM105</t>
  </si>
  <si>
    <t>MYM107</t>
  </si>
  <si>
    <t>MYM106</t>
  </si>
  <si>
    <t>MYM01</t>
  </si>
  <si>
    <t>MYM02</t>
  </si>
  <si>
    <t>MYM03</t>
  </si>
  <si>
    <t>MYM04</t>
  </si>
  <si>
    <t>MYM05</t>
  </si>
  <si>
    <t>MYM06</t>
  </si>
  <si>
    <t>MYM07</t>
  </si>
  <si>
    <t>MYM08</t>
  </si>
  <si>
    <t>MYM09</t>
  </si>
  <si>
    <t>MYM10</t>
  </si>
  <si>
    <t>MUH001</t>
  </si>
  <si>
    <t>MUH002</t>
  </si>
  <si>
    <t>MUH003</t>
  </si>
  <si>
    <t>MUH004</t>
  </si>
  <si>
    <t>MUH005</t>
  </si>
  <si>
    <t>MUH006</t>
  </si>
  <si>
    <t>MUH007</t>
  </si>
  <si>
    <t>MUH008</t>
  </si>
  <si>
    <t>MUH009</t>
  </si>
  <si>
    <t>MUH010</t>
  </si>
  <si>
    <t>FST102</t>
  </si>
  <si>
    <t>Olasılık ve İstatistik</t>
  </si>
  <si>
    <t>Probability and Statistics</t>
  </si>
  <si>
    <t>FMT170</t>
  </si>
  <si>
    <t>Ayrık Matematik</t>
  </si>
  <si>
    <t>Discrete Mathematics</t>
  </si>
  <si>
    <t>Seçmeli Ders I</t>
  </si>
  <si>
    <t>Seçmeli Ders II</t>
  </si>
  <si>
    <t>Seçmeli Ders III</t>
  </si>
  <si>
    <t>Seçmeli Ders IV</t>
  </si>
  <si>
    <t>Seçmeli Ders V</t>
  </si>
  <si>
    <t>Seçmeli Ders VI</t>
  </si>
  <si>
    <t xml:space="preserve">Fakülte Teknik Seçmeli Ders </t>
  </si>
  <si>
    <t>Elective I</t>
  </si>
  <si>
    <t>Elective II</t>
  </si>
  <si>
    <t>Elective III</t>
  </si>
  <si>
    <t>Elective IV</t>
  </si>
  <si>
    <t>Elective V</t>
  </si>
  <si>
    <t>Elective VI</t>
  </si>
  <si>
    <t>Üniversite Seçmeli Ders I</t>
  </si>
  <si>
    <t>University Elective I</t>
  </si>
  <si>
    <t>Üniversite Seçmeli Ders II</t>
  </si>
  <si>
    <t>University Elective II</t>
  </si>
  <si>
    <t>Üniversite Seçmeli Ders III</t>
  </si>
  <si>
    <t>University Elective III</t>
  </si>
  <si>
    <t>Üniversite Seçmeli Ders IV</t>
  </si>
  <si>
    <t>University Elective IV</t>
  </si>
  <si>
    <r>
      <rPr>
        <sz val="9"/>
        <rFont val="Arial"/>
        <family val="2"/>
        <charset val="162"/>
      </rPr>
      <t>Seçmeli</t>
    </r>
    <r>
      <rPr>
        <sz val="9"/>
        <color theme="1"/>
        <rFont val="Arial"/>
        <family val="2"/>
      </rPr>
      <t xml:space="preserve"> Tasarım I</t>
    </r>
  </si>
  <si>
    <t>Seçmeli Tasarım II</t>
  </si>
  <si>
    <t>Yazılım Mühendisliği Laboratuvarı</t>
  </si>
  <si>
    <t xml:space="preserve">Bilişim Teknolojilerine Giriş </t>
  </si>
  <si>
    <t>Web Teknolojileri</t>
  </si>
  <si>
    <t>Algoritma ve Programlamaya Giriş</t>
  </si>
  <si>
    <t>Introduction to Infomation Technologies</t>
  </si>
  <si>
    <t xml:space="preserve">Web Technologies </t>
  </si>
  <si>
    <t>MYM251</t>
  </si>
  <si>
    <t>MYM253</t>
  </si>
  <si>
    <t>MYM255</t>
  </si>
  <si>
    <t>MYM257</t>
  </si>
  <si>
    <t>MYM252</t>
  </si>
  <si>
    <t>MYM254</t>
  </si>
  <si>
    <t>MYM256</t>
  </si>
  <si>
    <t>MYM258</t>
  </si>
  <si>
    <t>MYM351</t>
  </si>
  <si>
    <t>MYM353</t>
  </si>
  <si>
    <t>MYM355</t>
  </si>
  <si>
    <t>MYM357</t>
  </si>
  <si>
    <t>MYM352</t>
  </si>
  <si>
    <t>MYM354</t>
  </si>
  <si>
    <t>MYM356</t>
  </si>
  <si>
    <t>MYM358</t>
  </si>
  <si>
    <t>MYM451</t>
  </si>
  <si>
    <t>MYM453</t>
  </si>
  <si>
    <t>MYM455</t>
  </si>
  <si>
    <t>MYM457</t>
  </si>
  <si>
    <t>MYM452</t>
  </si>
  <si>
    <t>MYM454</t>
  </si>
  <si>
    <t>MYM456</t>
  </si>
  <si>
    <t>MYM458</t>
  </si>
  <si>
    <t>MYM460</t>
  </si>
  <si>
    <t>İleri Programlama</t>
  </si>
  <si>
    <t>Advanced Programming</t>
  </si>
  <si>
    <t>Veri Yapıları</t>
  </si>
  <si>
    <t>Bilgisayar Organizasyonu ve Mimarisi</t>
  </si>
  <si>
    <t>Computer Organization and Architecture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</si>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</sst>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sz val="9"/>
      <name val="Arial"/>
      <family val="2"/>
      <charset val="162"/>
    </font>
    <font>
      <sz val="9"/>
      <color rgb="FFFF000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9"/>
  </cellStyleXfs>
  <cellXfs count="12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" fillId="2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0" fillId="6" borderId="14" xfId="0" applyFill="1" applyBorder="1"/>
    <xf numFmtId="0" fontId="12" fillId="0" borderId="10" xfId="0" applyFont="1" applyBorder="1"/>
    <xf numFmtId="0" fontId="0" fillId="0" borderId="10" xfId="0" applyBorder="1"/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0" fillId="6" borderId="15" xfId="0" applyFill="1" applyBorder="1"/>
    <xf numFmtId="0" fontId="0" fillId="8" borderId="10" xfId="0" applyFill="1" applyBorder="1"/>
    <xf numFmtId="0" fontId="0" fillId="7" borderId="10" xfId="0" applyFill="1" applyBorder="1"/>
    <xf numFmtId="0" fontId="2" fillId="2" borderId="11" xfId="0" applyFont="1" applyFill="1" applyBorder="1" applyAlignment="1">
      <alignment vertical="center"/>
    </xf>
    <xf numFmtId="0" fontId="0" fillId="6" borderId="11" xfId="0" applyFill="1" applyBorder="1"/>
    <xf numFmtId="0" fontId="0" fillId="9" borderId="10" xfId="0" applyFill="1" applyBorder="1"/>
    <xf numFmtId="0" fontId="5" fillId="6" borderId="15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164" fontId="4" fillId="0" borderId="12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19" fillId="10" borderId="10" xfId="0" applyFont="1" applyFill="1" applyBorder="1" applyAlignment="1" applyProtection="1">
      <alignment horizontal="left" vertical="center"/>
      <protection locked="0"/>
    </xf>
    <xf numFmtId="0" fontId="19" fillId="10" borderId="10" xfId="0" applyFont="1" applyFill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/>
    </xf>
    <xf numFmtId="1" fontId="4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164" fontId="4" fillId="0" borderId="1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5" fillId="0" borderId="1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04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672375</xdr:colOff>
      <xdr:row>4</xdr:row>
      <xdr:rowOff>173900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1E75DB6-8C73-4CAC-A9F8-061DD9EA9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3175" cy="73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3"/>
  <sheetViews>
    <sheetView tabSelected="1" zoomScale="115" zoomScaleNormal="115" workbookViewId="0">
      <selection activeCell="L13" sqref="L13"/>
    </sheetView>
  </sheetViews>
  <sheetFormatPr defaultColWidth="12.59765625" defaultRowHeight="15.9" customHeight="1" x14ac:dyDescent="0.25"/>
  <cols>
    <col min="1" max="1" width="6.59765625" style="2" customWidth="1"/>
    <col min="2" max="2" width="23" style="2" customWidth="1"/>
    <col min="3" max="3" width="22.09765625" style="2" customWidth="1"/>
    <col min="4" max="4" width="4.3984375" style="2" customWidth="1"/>
    <col min="5" max="5" width="5.8984375" style="2" customWidth="1"/>
    <col min="6" max="8" width="3.3984375" style="2" customWidth="1"/>
    <col min="9" max="9" width="3.59765625" style="2" customWidth="1"/>
    <col min="10" max="10" width="4.8984375" style="2" customWidth="1"/>
    <col min="11" max="11" width="2.3984375" style="2" customWidth="1"/>
    <col min="12" max="12" width="6.59765625" style="2" customWidth="1"/>
    <col min="13" max="13" width="21.09765625" style="2" customWidth="1"/>
    <col min="14" max="14" width="21.3984375" style="2" customWidth="1"/>
    <col min="15" max="15" width="4.3984375" style="2" customWidth="1"/>
    <col min="16" max="16" width="5.8984375" style="2" customWidth="1"/>
    <col min="17" max="19" width="3.3984375" style="2" customWidth="1"/>
    <col min="20" max="20" width="3.59765625" style="2" customWidth="1"/>
    <col min="21" max="21" width="4.8984375" style="2" customWidth="1"/>
    <col min="22" max="22" width="11.59765625" style="2" customWidth="1"/>
    <col min="23" max="23" width="4.3984375" style="2" customWidth="1"/>
    <col min="24" max="24" width="4" style="2" customWidth="1"/>
    <col min="25" max="25" width="3.8984375" style="2" customWidth="1"/>
    <col min="26" max="26" width="44.8984375" style="2" customWidth="1"/>
    <col min="27" max="28" width="3.8984375" style="2" customWidth="1"/>
    <col min="29" max="29" width="4.8984375" style="2" customWidth="1"/>
    <col min="30" max="30" width="15.8984375" style="2" customWidth="1"/>
    <col min="31" max="33" width="8" style="2" customWidth="1"/>
    <col min="34" max="16384" width="12.59765625" style="2"/>
  </cols>
  <sheetData>
    <row r="1" spans="1:33" ht="15.9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33" ht="15.9" customHeight="1" x14ac:dyDescent="0.25">
      <c r="A2" s="98"/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9" customHeight="1" x14ac:dyDescent="0.25">
      <c r="A3" s="98"/>
      <c r="B3" s="69"/>
      <c r="C3" s="69"/>
      <c r="D3" s="100" t="s">
        <v>58</v>
      </c>
      <c r="E3" s="100"/>
      <c r="F3" s="100"/>
      <c r="G3" s="100"/>
      <c r="H3" s="100"/>
      <c r="I3" s="100"/>
      <c r="J3" s="100"/>
      <c r="K3" s="100"/>
      <c r="L3" s="100"/>
      <c r="M3" s="100"/>
      <c r="N3" s="69"/>
      <c r="O3" s="69"/>
      <c r="P3" s="69"/>
      <c r="Q3" s="69"/>
      <c r="R3" s="69"/>
      <c r="S3" s="69"/>
      <c r="T3" s="69"/>
      <c r="U3" s="69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" customHeight="1" x14ac:dyDescent="0.25">
      <c r="A4" s="98"/>
      <c r="B4" s="101" t="s">
        <v>237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" customHeight="1" x14ac:dyDescent="0.25">
      <c r="A6" s="103" t="s">
        <v>78</v>
      </c>
      <c r="B6" s="104"/>
      <c r="C6" s="104"/>
      <c r="D6" s="104"/>
      <c r="E6" s="104"/>
      <c r="F6" s="105">
        <f>I18+T18+I33+T33+I47+T47+I62+T62</f>
        <v>159</v>
      </c>
      <c r="G6" s="104"/>
      <c r="H6" s="106" t="s">
        <v>1</v>
      </c>
      <c r="I6" s="104"/>
      <c r="J6" s="44">
        <f>J18+U18+J33+U33+J47+U47+J62+U62</f>
        <v>240</v>
      </c>
      <c r="K6" s="106" t="s">
        <v>46</v>
      </c>
      <c r="L6" s="104"/>
      <c r="M6" s="104"/>
      <c r="N6" s="104"/>
      <c r="O6" s="104"/>
      <c r="P6" s="104"/>
      <c r="Q6" s="104"/>
      <c r="R6" s="104"/>
      <c r="S6" s="104"/>
      <c r="T6" s="104"/>
      <c r="U6" s="10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" customHeight="1" x14ac:dyDescent="0.25">
      <c r="A7" s="108" t="s">
        <v>79</v>
      </c>
      <c r="B7" s="109"/>
      <c r="C7" s="109"/>
      <c r="D7" s="45">
        <f>J21+U21+J36+U36+J50+U50+J65+U65</f>
        <v>12</v>
      </c>
      <c r="E7" s="109" t="s">
        <v>80</v>
      </c>
      <c r="F7" s="109"/>
      <c r="G7" s="109"/>
      <c r="H7" s="109"/>
      <c r="I7" s="109"/>
      <c r="J7" s="109"/>
      <c r="K7" s="109"/>
      <c r="L7" s="80">
        <f>((J20+J21+U20+U21+J35+J36+U35+U36+J49+J50+U49+U50+J64+J65+U64+U65)/J6)*100</f>
        <v>22.5</v>
      </c>
      <c r="M7" s="109" t="s">
        <v>2</v>
      </c>
      <c r="N7" s="109"/>
      <c r="O7" s="110"/>
      <c r="P7" s="110"/>
      <c r="Q7" s="110"/>
      <c r="R7" s="110"/>
      <c r="S7" s="110"/>
      <c r="T7" s="111">
        <f ca="1">((J19+U19+J34+U34+J48+U48+J63+U63)/J6)*100</f>
        <v>14.166666666666666</v>
      </c>
      <c r="U7" s="11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5">
      <c r="A8" s="113" t="s">
        <v>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" customHeight="1" x14ac:dyDescent="0.25">
      <c r="A9" s="96" t="s">
        <v>4</v>
      </c>
      <c r="B9" s="97"/>
      <c r="C9" s="97"/>
      <c r="D9" s="97"/>
      <c r="E9" s="97"/>
      <c r="F9" s="97"/>
      <c r="G9" s="97"/>
      <c r="H9" s="97"/>
      <c r="I9" s="97"/>
      <c r="J9" s="97"/>
      <c r="K9" s="20"/>
      <c r="L9" s="96" t="s">
        <v>5</v>
      </c>
      <c r="M9" s="97"/>
      <c r="N9" s="97"/>
      <c r="O9" s="97"/>
      <c r="P9" s="97"/>
      <c r="Q9" s="97"/>
      <c r="R9" s="97"/>
      <c r="S9" s="97"/>
      <c r="T9" s="97"/>
      <c r="U9" s="9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5">
      <c r="A10" s="30" t="s">
        <v>6</v>
      </c>
      <c r="B10" s="26" t="s">
        <v>7</v>
      </c>
      <c r="C10" s="24" t="s">
        <v>47</v>
      </c>
      <c r="D10" s="25" t="s">
        <v>8</v>
      </c>
      <c r="E10" s="21" t="s">
        <v>9</v>
      </c>
      <c r="F10" s="81" t="s">
        <v>10</v>
      </c>
      <c r="G10" s="81" t="s">
        <v>11</v>
      </c>
      <c r="H10" s="81" t="s">
        <v>12</v>
      </c>
      <c r="I10" s="81" t="s">
        <v>13</v>
      </c>
      <c r="J10" s="81" t="s">
        <v>14</v>
      </c>
      <c r="K10" s="20"/>
      <c r="L10" s="30" t="s">
        <v>6</v>
      </c>
      <c r="M10" s="26" t="s">
        <v>7</v>
      </c>
      <c r="N10" s="24" t="s">
        <v>47</v>
      </c>
      <c r="O10" s="25" t="s">
        <v>8</v>
      </c>
      <c r="P10" s="21" t="s">
        <v>9</v>
      </c>
      <c r="Q10" s="81" t="s">
        <v>10</v>
      </c>
      <c r="R10" s="81" t="s">
        <v>11</v>
      </c>
      <c r="S10" s="81" t="s">
        <v>12</v>
      </c>
      <c r="T10" s="81" t="s">
        <v>13</v>
      </c>
      <c r="U10" s="81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" customHeight="1" x14ac:dyDescent="0.25">
      <c r="A11" s="86" t="s">
        <v>87</v>
      </c>
      <c r="B11" s="87" t="s">
        <v>33</v>
      </c>
      <c r="C11" s="87" t="s">
        <v>76</v>
      </c>
      <c r="D11" s="82" t="s">
        <v>20</v>
      </c>
      <c r="E11" s="82" t="s">
        <v>19</v>
      </c>
      <c r="F11" s="82">
        <v>2</v>
      </c>
      <c r="G11" s="82">
        <v>0</v>
      </c>
      <c r="H11" s="82">
        <v>0</v>
      </c>
      <c r="I11" s="83">
        <f t="shared" ref="I11" si="0">F11+(G11+H11)/2</f>
        <v>2</v>
      </c>
      <c r="J11" s="82">
        <v>2</v>
      </c>
      <c r="K11" s="43"/>
      <c r="L11" s="84" t="s">
        <v>88</v>
      </c>
      <c r="M11" s="85" t="s">
        <v>34</v>
      </c>
      <c r="N11" s="85" t="s">
        <v>77</v>
      </c>
      <c r="O11" s="82" t="s">
        <v>20</v>
      </c>
      <c r="P11" s="82" t="s">
        <v>19</v>
      </c>
      <c r="Q11" s="82">
        <v>2</v>
      </c>
      <c r="R11" s="82">
        <v>0</v>
      </c>
      <c r="S11" s="82">
        <v>0</v>
      </c>
      <c r="T11" s="83">
        <f t="shared" ref="T11" si="1">Q11+(R11+S11)/2</f>
        <v>2</v>
      </c>
      <c r="U11" s="82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" customHeight="1" x14ac:dyDescent="0.25">
      <c r="A12" s="27" t="s">
        <v>92</v>
      </c>
      <c r="B12" s="16" t="s">
        <v>93</v>
      </c>
      <c r="C12" s="16" t="s">
        <v>94</v>
      </c>
      <c r="D12" s="19" t="s">
        <v>16</v>
      </c>
      <c r="E12" s="19" t="s">
        <v>17</v>
      </c>
      <c r="F12" s="19">
        <v>4</v>
      </c>
      <c r="G12" s="19">
        <v>0</v>
      </c>
      <c r="H12" s="19">
        <v>0</v>
      </c>
      <c r="I12" s="46">
        <f>F12+(G12+H12)/2</f>
        <v>4</v>
      </c>
      <c r="J12" s="19">
        <v>6</v>
      </c>
      <c r="K12" s="43"/>
      <c r="L12" s="27" t="s">
        <v>104</v>
      </c>
      <c r="M12" s="16" t="s">
        <v>105</v>
      </c>
      <c r="N12" s="16" t="s">
        <v>106</v>
      </c>
      <c r="O12" s="19" t="s">
        <v>16</v>
      </c>
      <c r="P12" s="19" t="s">
        <v>17</v>
      </c>
      <c r="Q12" s="19">
        <v>4</v>
      </c>
      <c r="R12" s="19">
        <v>0</v>
      </c>
      <c r="S12" s="19">
        <v>0</v>
      </c>
      <c r="T12" s="46">
        <f t="shared" ref="T12:T17" si="2">Q12+(R12+S12)/2</f>
        <v>4</v>
      </c>
      <c r="U12" s="19">
        <v>6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" customHeight="1" x14ac:dyDescent="0.25">
      <c r="A13" s="84" t="s">
        <v>337</v>
      </c>
      <c r="B13" s="85" t="s">
        <v>95</v>
      </c>
      <c r="C13" s="85" t="s">
        <v>96</v>
      </c>
      <c r="D13" s="82" t="s">
        <v>16</v>
      </c>
      <c r="E13" s="82" t="s">
        <v>17</v>
      </c>
      <c r="F13" s="82">
        <v>3</v>
      </c>
      <c r="G13" s="82">
        <v>0</v>
      </c>
      <c r="H13" s="82">
        <v>2</v>
      </c>
      <c r="I13" s="83">
        <f>F13+(G13+H13)/2</f>
        <v>4</v>
      </c>
      <c r="J13" s="82">
        <v>6</v>
      </c>
      <c r="K13" s="43"/>
      <c r="L13" s="84" t="s">
        <v>339</v>
      </c>
      <c r="M13" s="85" t="s">
        <v>107</v>
      </c>
      <c r="N13" s="85" t="s">
        <v>108</v>
      </c>
      <c r="O13" s="82" t="s">
        <v>16</v>
      </c>
      <c r="P13" s="82" t="s">
        <v>17</v>
      </c>
      <c r="Q13" s="82">
        <v>3</v>
      </c>
      <c r="R13" s="82">
        <v>0</v>
      </c>
      <c r="S13" s="82">
        <v>2</v>
      </c>
      <c r="T13" s="83">
        <f t="shared" si="2"/>
        <v>4</v>
      </c>
      <c r="U13" s="82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" customHeight="1" x14ac:dyDescent="0.25">
      <c r="A14" s="84" t="s">
        <v>338</v>
      </c>
      <c r="B14" s="85" t="s">
        <v>97</v>
      </c>
      <c r="C14" s="85" t="s">
        <v>98</v>
      </c>
      <c r="D14" s="82" t="s">
        <v>16</v>
      </c>
      <c r="E14" s="82" t="s">
        <v>17</v>
      </c>
      <c r="F14" s="82">
        <v>3</v>
      </c>
      <c r="G14" s="82">
        <v>0</v>
      </c>
      <c r="H14" s="82">
        <v>2</v>
      </c>
      <c r="I14" s="83">
        <f>F14+(G14+H14)/2</f>
        <v>4</v>
      </c>
      <c r="J14" s="82">
        <v>6</v>
      </c>
      <c r="K14" s="43"/>
      <c r="L14" s="27" t="s">
        <v>272</v>
      </c>
      <c r="M14" s="16" t="s">
        <v>273</v>
      </c>
      <c r="N14" s="16" t="s">
        <v>274</v>
      </c>
      <c r="O14" s="19" t="s">
        <v>16</v>
      </c>
      <c r="P14" s="19" t="s">
        <v>17</v>
      </c>
      <c r="Q14" s="19">
        <v>3</v>
      </c>
      <c r="R14" s="19">
        <v>0</v>
      </c>
      <c r="S14" s="19">
        <v>0</v>
      </c>
      <c r="T14" s="46">
        <f t="shared" si="2"/>
        <v>3</v>
      </c>
      <c r="U14" s="19">
        <v>4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" customHeight="1" x14ac:dyDescent="0.25">
      <c r="A15" s="84" t="s">
        <v>99</v>
      </c>
      <c r="B15" s="85" t="s">
        <v>100</v>
      </c>
      <c r="C15" s="85" t="s">
        <v>101</v>
      </c>
      <c r="D15" s="82" t="s">
        <v>16</v>
      </c>
      <c r="E15" s="82" t="s">
        <v>17</v>
      </c>
      <c r="F15" s="82">
        <v>2</v>
      </c>
      <c r="G15" s="82">
        <v>0</v>
      </c>
      <c r="H15" s="82">
        <v>0</v>
      </c>
      <c r="I15" s="83">
        <f t="shared" ref="I15" si="3">F15+(G15+H15)/2</f>
        <v>2</v>
      </c>
      <c r="J15" s="82">
        <v>2</v>
      </c>
      <c r="K15" s="43"/>
      <c r="L15" s="27" t="s">
        <v>275</v>
      </c>
      <c r="M15" s="16" t="s">
        <v>276</v>
      </c>
      <c r="N15" s="16" t="s">
        <v>277</v>
      </c>
      <c r="O15" s="19" t="s">
        <v>16</v>
      </c>
      <c r="P15" s="19" t="s">
        <v>17</v>
      </c>
      <c r="Q15" s="19">
        <v>3</v>
      </c>
      <c r="R15" s="19">
        <v>0</v>
      </c>
      <c r="S15" s="19">
        <v>0</v>
      </c>
      <c r="T15" s="46">
        <f t="shared" si="2"/>
        <v>3</v>
      </c>
      <c r="U15" s="19">
        <v>5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" customHeight="1" x14ac:dyDescent="0.25">
      <c r="A16" s="84" t="s">
        <v>102</v>
      </c>
      <c r="B16" s="85" t="s">
        <v>304</v>
      </c>
      <c r="C16" s="85" t="s">
        <v>103</v>
      </c>
      <c r="D16" s="82" t="s">
        <v>16</v>
      </c>
      <c r="E16" s="82" t="s">
        <v>17</v>
      </c>
      <c r="F16" s="82">
        <v>3</v>
      </c>
      <c r="G16" s="82">
        <v>2</v>
      </c>
      <c r="H16" s="82">
        <v>0</v>
      </c>
      <c r="I16" s="83">
        <f>F16+(G16+H16)/2</f>
        <v>4</v>
      </c>
      <c r="J16" s="82">
        <v>6</v>
      </c>
      <c r="K16" s="43"/>
      <c r="L16" s="84" t="s">
        <v>109</v>
      </c>
      <c r="M16" s="85" t="s">
        <v>110</v>
      </c>
      <c r="N16" s="85" t="s">
        <v>111</v>
      </c>
      <c r="O16" s="82" t="s">
        <v>16</v>
      </c>
      <c r="P16" s="82" t="s">
        <v>17</v>
      </c>
      <c r="Q16" s="82">
        <v>3</v>
      </c>
      <c r="R16" s="82">
        <v>2</v>
      </c>
      <c r="S16" s="82">
        <v>0</v>
      </c>
      <c r="T16" s="83">
        <f t="shared" si="2"/>
        <v>4</v>
      </c>
      <c r="U16" s="82">
        <v>5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" customHeight="1" x14ac:dyDescent="0.25">
      <c r="A17" s="84" t="s">
        <v>249</v>
      </c>
      <c r="B17" s="85" t="s">
        <v>302</v>
      </c>
      <c r="C17" s="85" t="s">
        <v>305</v>
      </c>
      <c r="D17" s="82" t="s">
        <v>16</v>
      </c>
      <c r="E17" s="82" t="s">
        <v>17</v>
      </c>
      <c r="F17" s="82">
        <v>2</v>
      </c>
      <c r="G17" s="82">
        <v>0</v>
      </c>
      <c r="H17" s="82">
        <v>0</v>
      </c>
      <c r="I17" s="83">
        <f>F17+(G17+H17)/2</f>
        <v>2</v>
      </c>
      <c r="J17" s="82">
        <v>2</v>
      </c>
      <c r="K17" s="43"/>
      <c r="L17" s="85" t="s">
        <v>112</v>
      </c>
      <c r="M17" s="85" t="s">
        <v>303</v>
      </c>
      <c r="N17" s="85" t="s">
        <v>306</v>
      </c>
      <c r="O17" s="82" t="s">
        <v>16</v>
      </c>
      <c r="P17" s="82" t="s">
        <v>17</v>
      </c>
      <c r="Q17" s="82">
        <v>2</v>
      </c>
      <c r="R17" s="82">
        <v>0</v>
      </c>
      <c r="S17" s="82">
        <v>0</v>
      </c>
      <c r="T17" s="83">
        <f t="shared" si="2"/>
        <v>2</v>
      </c>
      <c r="U17" s="82">
        <v>2</v>
      </c>
      <c r="V17" s="1"/>
      <c r="W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" customHeight="1" x14ac:dyDescent="0.25">
      <c r="A18" s="31"/>
      <c r="B18" s="32"/>
      <c r="C18" s="32"/>
      <c r="D18" s="81"/>
      <c r="E18" s="32" t="s">
        <v>26</v>
      </c>
      <c r="F18" s="81">
        <f>SUM(F11:F17)</f>
        <v>19</v>
      </c>
      <c r="G18" s="81">
        <f>SUM(G11:G17)</f>
        <v>2</v>
      </c>
      <c r="H18" s="81">
        <f>SUM(H11:H17)</f>
        <v>4</v>
      </c>
      <c r="I18" s="81">
        <f>F18+(G18+H18)/2</f>
        <v>22</v>
      </c>
      <c r="J18" s="81">
        <f>SUM(J11:J17)</f>
        <v>30</v>
      </c>
      <c r="K18" s="29"/>
      <c r="L18" s="31"/>
      <c r="M18" s="32"/>
      <c r="N18" s="32"/>
      <c r="O18" s="81"/>
      <c r="P18" s="32" t="s">
        <v>26</v>
      </c>
      <c r="Q18" s="81">
        <f>SUM(Q11:Q17)</f>
        <v>20</v>
      </c>
      <c r="R18" s="81">
        <f>SUM(R11:R17)</f>
        <v>2</v>
      </c>
      <c r="S18" s="81">
        <f>SUM(S11:S17)</f>
        <v>2</v>
      </c>
      <c r="T18" s="81">
        <f>Q18+(R18+S18)/2</f>
        <v>22</v>
      </c>
      <c r="U18" s="81">
        <f>SUM(U11:U17)</f>
        <v>30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" customHeight="1" x14ac:dyDescent="0.25">
      <c r="A19" s="31"/>
      <c r="B19" s="33"/>
      <c r="C19" s="33"/>
      <c r="D19" s="34"/>
      <c r="E19" s="33" t="s">
        <v>27</v>
      </c>
      <c r="F19" s="34">
        <f>SUMIF(E11:E17,"=UE",F11:F17)</f>
        <v>2</v>
      </c>
      <c r="G19" s="34">
        <f>SUMIF(E11:E17,"=UE",G11:G17)</f>
        <v>0</v>
      </c>
      <c r="H19" s="34">
        <f>SUMIF(E11:E17,"=UE",H11:H17)</f>
        <v>0</v>
      </c>
      <c r="I19" s="34">
        <f>SUMIF(H11:H17,"=UE",I11:I17)</f>
        <v>0</v>
      </c>
      <c r="J19" s="81">
        <f>SUMIF(E11:E17,"=UE",J11:J17)</f>
        <v>2</v>
      </c>
      <c r="K19" s="29"/>
      <c r="L19" s="31"/>
      <c r="M19" s="33"/>
      <c r="N19" s="33"/>
      <c r="O19" s="34"/>
      <c r="P19" s="33" t="s">
        <v>27</v>
      </c>
      <c r="Q19" s="34">
        <f>SUMIF(P11:P17,"=UE",Q11:Q17)</f>
        <v>2</v>
      </c>
      <c r="R19" s="34">
        <f>SUMIF(P11:P17,"=UE",R11:R17)</f>
        <v>0</v>
      </c>
      <c r="S19" s="34">
        <f>SUMIF(P11:P17,"=UE",S11:S17)</f>
        <v>0</v>
      </c>
      <c r="T19" s="34">
        <f>SUMIF(S11:S17,"=UE",T11:T17)</f>
        <v>0</v>
      </c>
      <c r="U19" s="81">
        <f>SUMIF(P11:P17,"=UE",U11:U17)</f>
        <v>2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" customHeight="1" x14ac:dyDescent="0.25">
      <c r="A20" s="35"/>
      <c r="B20" s="36"/>
      <c r="C20" s="36"/>
      <c r="D20" s="37"/>
      <c r="E20" s="36" t="s">
        <v>28</v>
      </c>
      <c r="F20" s="37">
        <f>SUMIF(D11:D17,"=S",F11:F17)</f>
        <v>0</v>
      </c>
      <c r="G20" s="37">
        <f>SUMIF(D11:D17,"=S",G11:G17)</f>
        <v>0</v>
      </c>
      <c r="H20" s="37">
        <f>SUMIF(D11:D17,"=S",H11:H17)</f>
        <v>0</v>
      </c>
      <c r="I20" s="37">
        <f>SUMIF(D11:D17,"=S",I11:I17)</f>
        <v>0</v>
      </c>
      <c r="J20" s="38">
        <f>SUMIF(D11:D17,"=S",J11:J17)</f>
        <v>0</v>
      </c>
      <c r="K20" s="29"/>
      <c r="L20" s="35"/>
      <c r="M20" s="36"/>
      <c r="N20" s="36"/>
      <c r="O20" s="37"/>
      <c r="P20" s="36" t="s">
        <v>28</v>
      </c>
      <c r="Q20" s="37">
        <f>SUMIF(O11:O17,"=S",Q11:Q17)</f>
        <v>0</v>
      </c>
      <c r="R20" s="37">
        <f>SUMIF(O11:O17,"=S",R11:R17)</f>
        <v>0</v>
      </c>
      <c r="S20" s="37">
        <f>SUMIF(O11:O17,"=S",S11:S17)</f>
        <v>0</v>
      </c>
      <c r="T20" s="37">
        <f>SUMIF(O11:O17,"=S",T11:T17)</f>
        <v>0</v>
      </c>
      <c r="U20" s="38">
        <f>SUMIF(O11:O17,"=S",U11:U17)</f>
        <v>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" customHeight="1" x14ac:dyDescent="0.25">
      <c r="A21" s="39"/>
      <c r="B21" s="40"/>
      <c r="C21" s="40"/>
      <c r="D21" s="41"/>
      <c r="E21" s="40" t="s">
        <v>29</v>
      </c>
      <c r="F21" s="41">
        <f>SUMIF(D11:D17,"=ÜS",F11:F17)</f>
        <v>0</v>
      </c>
      <c r="G21" s="41">
        <f>SUMIF(D11:D17,"=ÜS",G11:G17)</f>
        <v>0</v>
      </c>
      <c r="H21" s="41">
        <f>SUMIF(D11:D17,"=ÜS",H11:H17)</f>
        <v>0</v>
      </c>
      <c r="I21" s="41">
        <f>SUMIF(D11:D17,"=ÜS",I11:I17)</f>
        <v>0</v>
      </c>
      <c r="J21" s="42">
        <f>SUMIF(D11:D17,"=ÜS",J11:J17)</f>
        <v>0</v>
      </c>
      <c r="K21" s="29"/>
      <c r="L21" s="39"/>
      <c r="M21" s="40"/>
      <c r="N21" s="40"/>
      <c r="O21" s="41"/>
      <c r="P21" s="40" t="s">
        <v>29</v>
      </c>
      <c r="Q21" s="41">
        <f>SUMIF(O11:O17,"=ÜS",Q11:Q17)</f>
        <v>0</v>
      </c>
      <c r="R21" s="41">
        <f>SUMIF(O11:O17,"=ÜS",R11:R17)</f>
        <v>0</v>
      </c>
      <c r="S21" s="41">
        <f>SUMIF(O11:O17,"=ÜS",S11:S17)</f>
        <v>0</v>
      </c>
      <c r="T21" s="41">
        <f>SUMIF(O11:O17,"=ÜS",T11:T17)</f>
        <v>0</v>
      </c>
      <c r="U21" s="42">
        <f>SUMIF(O11:O17,"=ÜS",U11:U17)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2.1" customHeight="1" x14ac:dyDescent="0.25">
      <c r="A22" s="113" t="s">
        <v>30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" customHeight="1" x14ac:dyDescent="0.25">
      <c r="A23" s="96" t="s">
        <v>31</v>
      </c>
      <c r="B23" s="97"/>
      <c r="C23" s="97"/>
      <c r="D23" s="97"/>
      <c r="E23" s="97"/>
      <c r="F23" s="97"/>
      <c r="G23" s="97"/>
      <c r="H23" s="97"/>
      <c r="I23" s="97"/>
      <c r="J23" s="97"/>
      <c r="K23" s="20"/>
      <c r="L23" s="96" t="s">
        <v>32</v>
      </c>
      <c r="M23" s="97"/>
      <c r="N23" s="97"/>
      <c r="O23" s="97"/>
      <c r="P23" s="97"/>
      <c r="Q23" s="97"/>
      <c r="R23" s="97"/>
      <c r="S23" s="97"/>
      <c r="T23" s="97"/>
      <c r="U23" s="97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2.1" customHeight="1" x14ac:dyDescent="0.25">
      <c r="A24" s="30" t="s">
        <v>6</v>
      </c>
      <c r="B24" s="26" t="s">
        <v>7</v>
      </c>
      <c r="C24" s="24" t="s">
        <v>47</v>
      </c>
      <c r="D24" s="25" t="s">
        <v>8</v>
      </c>
      <c r="E24" s="21" t="s">
        <v>9</v>
      </c>
      <c r="F24" s="81" t="s">
        <v>10</v>
      </c>
      <c r="G24" s="81" t="s">
        <v>11</v>
      </c>
      <c r="H24" s="81" t="s">
        <v>12</v>
      </c>
      <c r="I24" s="81" t="s">
        <v>13</v>
      </c>
      <c r="J24" s="81" t="s">
        <v>14</v>
      </c>
      <c r="K24" s="22"/>
      <c r="L24" s="30" t="s">
        <v>6</v>
      </c>
      <c r="M24" s="26" t="s">
        <v>7</v>
      </c>
      <c r="N24" s="24" t="s">
        <v>47</v>
      </c>
      <c r="O24" s="25" t="s">
        <v>8</v>
      </c>
      <c r="P24" s="21" t="s">
        <v>9</v>
      </c>
      <c r="Q24" s="81" t="s">
        <v>10</v>
      </c>
      <c r="R24" s="81" t="s">
        <v>11</v>
      </c>
      <c r="S24" s="81" t="s">
        <v>12</v>
      </c>
      <c r="T24" s="81" t="s">
        <v>13</v>
      </c>
      <c r="U24" s="81" t="s">
        <v>14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" customHeight="1" x14ac:dyDescent="0.25">
      <c r="A25" s="84" t="s">
        <v>86</v>
      </c>
      <c r="B25" s="85" t="s">
        <v>22</v>
      </c>
      <c r="C25" s="85" t="s">
        <v>72</v>
      </c>
      <c r="D25" s="82" t="s">
        <v>20</v>
      </c>
      <c r="E25" s="82" t="s">
        <v>19</v>
      </c>
      <c r="F25" s="82">
        <v>2</v>
      </c>
      <c r="G25" s="82">
        <v>0</v>
      </c>
      <c r="H25" s="82">
        <v>0</v>
      </c>
      <c r="I25" s="83">
        <f t="shared" ref="I25:I27" si="4">F25+(G25+H25)/2</f>
        <v>2</v>
      </c>
      <c r="J25" s="82">
        <v>2</v>
      </c>
      <c r="K25" s="1"/>
      <c r="L25" s="84" t="s">
        <v>125</v>
      </c>
      <c r="M25" s="85" t="s">
        <v>23</v>
      </c>
      <c r="N25" s="85" t="s">
        <v>74</v>
      </c>
      <c r="O25" s="82" t="s">
        <v>20</v>
      </c>
      <c r="P25" s="82" t="s">
        <v>19</v>
      </c>
      <c r="Q25" s="82">
        <v>2</v>
      </c>
      <c r="R25" s="82">
        <v>0</v>
      </c>
      <c r="S25" s="82">
        <v>0</v>
      </c>
      <c r="T25" s="83">
        <f t="shared" ref="T25:T27" si="5">Q25+(R25+S25)/2</f>
        <v>2</v>
      </c>
      <c r="U25" s="82">
        <v>2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.399999999999999" customHeight="1" x14ac:dyDescent="0.25">
      <c r="A26" s="86" t="s">
        <v>89</v>
      </c>
      <c r="B26" s="87" t="s">
        <v>24</v>
      </c>
      <c r="C26" s="87" t="s">
        <v>73</v>
      </c>
      <c r="D26" s="82" t="s">
        <v>20</v>
      </c>
      <c r="E26" s="82" t="s">
        <v>19</v>
      </c>
      <c r="F26" s="82">
        <v>2</v>
      </c>
      <c r="G26" s="82">
        <v>0</v>
      </c>
      <c r="H26" s="82">
        <v>0</v>
      </c>
      <c r="I26" s="83">
        <f>F26+(G26+H26)/2</f>
        <v>2</v>
      </c>
      <c r="J26" s="82">
        <v>2</v>
      </c>
      <c r="K26" s="22"/>
      <c r="L26" s="84" t="s">
        <v>90</v>
      </c>
      <c r="M26" s="85" t="s">
        <v>25</v>
      </c>
      <c r="N26" s="85" t="s">
        <v>75</v>
      </c>
      <c r="O26" s="82" t="s">
        <v>20</v>
      </c>
      <c r="P26" s="82" t="s">
        <v>19</v>
      </c>
      <c r="Q26" s="82">
        <v>2</v>
      </c>
      <c r="R26" s="82">
        <v>0</v>
      </c>
      <c r="S26" s="82">
        <v>0</v>
      </c>
      <c r="T26" s="83">
        <f>Q26+(R26+S26)/2</f>
        <v>2</v>
      </c>
      <c r="U26" s="82">
        <v>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" customHeight="1" x14ac:dyDescent="0.25">
      <c r="A27" s="27" t="s">
        <v>113</v>
      </c>
      <c r="B27" s="16" t="s">
        <v>114</v>
      </c>
      <c r="C27" s="16" t="s">
        <v>115</v>
      </c>
      <c r="D27" s="19" t="s">
        <v>16</v>
      </c>
      <c r="E27" s="19" t="s">
        <v>17</v>
      </c>
      <c r="F27" s="19">
        <v>3</v>
      </c>
      <c r="G27" s="19">
        <v>0</v>
      </c>
      <c r="H27" s="19">
        <v>0</v>
      </c>
      <c r="I27" s="34">
        <f t="shared" si="4"/>
        <v>3</v>
      </c>
      <c r="J27" s="19">
        <v>5</v>
      </c>
      <c r="K27" s="28"/>
      <c r="L27" s="84" t="s">
        <v>126</v>
      </c>
      <c r="M27" s="85" t="s">
        <v>127</v>
      </c>
      <c r="N27" s="85" t="s">
        <v>128</v>
      </c>
      <c r="O27" s="82" t="s">
        <v>16</v>
      </c>
      <c r="P27" s="82" t="s">
        <v>17</v>
      </c>
      <c r="Q27" s="82">
        <v>3</v>
      </c>
      <c r="R27" s="82">
        <v>0</v>
      </c>
      <c r="S27" s="82">
        <v>0</v>
      </c>
      <c r="T27" s="83">
        <f t="shared" si="5"/>
        <v>3</v>
      </c>
      <c r="U27" s="82">
        <v>5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" customHeight="1" x14ac:dyDescent="0.25">
      <c r="A28" s="84" t="s">
        <v>116</v>
      </c>
      <c r="B28" s="85" t="s">
        <v>117</v>
      </c>
      <c r="C28" s="85" t="s">
        <v>118</v>
      </c>
      <c r="D28" s="82" t="s">
        <v>16</v>
      </c>
      <c r="E28" s="82" t="s">
        <v>17</v>
      </c>
      <c r="F28" s="82">
        <v>3</v>
      </c>
      <c r="G28" s="82">
        <v>0</v>
      </c>
      <c r="H28" s="82">
        <v>0</v>
      </c>
      <c r="I28" s="83">
        <f t="shared" ref="I28:I32" si="6">F28+(G28+H28)/2</f>
        <v>3</v>
      </c>
      <c r="J28" s="82">
        <v>4</v>
      </c>
      <c r="K28" s="28"/>
      <c r="L28" s="84" t="s">
        <v>129</v>
      </c>
      <c r="M28" s="85" t="s">
        <v>130</v>
      </c>
      <c r="N28" s="85" t="s">
        <v>131</v>
      </c>
      <c r="O28" s="82" t="s">
        <v>16</v>
      </c>
      <c r="P28" s="82" t="s">
        <v>17</v>
      </c>
      <c r="Q28" s="82">
        <v>3</v>
      </c>
      <c r="R28" s="82">
        <v>0</v>
      </c>
      <c r="S28" s="82">
        <v>0</v>
      </c>
      <c r="T28" s="83">
        <f t="shared" ref="T28:T32" si="7">Q28+(R28+S28)/2</f>
        <v>3</v>
      </c>
      <c r="U28" s="82">
        <v>4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" customHeight="1" x14ac:dyDescent="0.25">
      <c r="A29" s="88" t="s">
        <v>119</v>
      </c>
      <c r="B29" s="89" t="s">
        <v>334</v>
      </c>
      <c r="C29" s="89" t="s">
        <v>120</v>
      </c>
      <c r="D29" s="90" t="s">
        <v>16</v>
      </c>
      <c r="E29" s="90" t="s">
        <v>17</v>
      </c>
      <c r="F29" s="90">
        <v>3</v>
      </c>
      <c r="G29" s="90">
        <v>2</v>
      </c>
      <c r="H29" s="90">
        <v>0</v>
      </c>
      <c r="I29" s="91">
        <f t="shared" si="6"/>
        <v>4</v>
      </c>
      <c r="J29" s="90">
        <v>6</v>
      </c>
      <c r="K29" s="1"/>
      <c r="L29" s="84" t="s">
        <v>132</v>
      </c>
      <c r="M29" s="85" t="s">
        <v>133</v>
      </c>
      <c r="N29" s="85" t="s">
        <v>134</v>
      </c>
      <c r="O29" s="82" t="s">
        <v>16</v>
      </c>
      <c r="P29" s="82" t="s">
        <v>17</v>
      </c>
      <c r="Q29" s="82">
        <v>3</v>
      </c>
      <c r="R29" s="82">
        <v>0</v>
      </c>
      <c r="S29" s="82">
        <v>0</v>
      </c>
      <c r="T29" s="83">
        <f t="shared" si="7"/>
        <v>3</v>
      </c>
      <c r="U29" s="82">
        <v>4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" customHeight="1" x14ac:dyDescent="0.25">
      <c r="A30" s="84" t="s">
        <v>121</v>
      </c>
      <c r="B30" s="85" t="s">
        <v>335</v>
      </c>
      <c r="C30" s="85" t="s">
        <v>336</v>
      </c>
      <c r="D30" s="19" t="s">
        <v>16</v>
      </c>
      <c r="E30" s="19" t="s">
        <v>17</v>
      </c>
      <c r="F30" s="19">
        <v>3</v>
      </c>
      <c r="G30" s="19">
        <v>0</v>
      </c>
      <c r="H30" s="19">
        <v>0</v>
      </c>
      <c r="I30" s="46">
        <f t="shared" si="6"/>
        <v>3</v>
      </c>
      <c r="J30" s="19">
        <v>4</v>
      </c>
      <c r="K30" s="1"/>
      <c r="L30" s="27" t="s">
        <v>135</v>
      </c>
      <c r="M30" s="16" t="s">
        <v>136</v>
      </c>
      <c r="N30" s="16" t="s">
        <v>137</v>
      </c>
      <c r="O30" s="19" t="s">
        <v>16</v>
      </c>
      <c r="P30" s="19" t="s">
        <v>17</v>
      </c>
      <c r="Q30" s="19">
        <v>3</v>
      </c>
      <c r="R30" s="19">
        <v>0</v>
      </c>
      <c r="S30" s="19">
        <v>0</v>
      </c>
      <c r="T30" s="46">
        <f t="shared" si="7"/>
        <v>3</v>
      </c>
      <c r="U30" s="19">
        <v>5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" customHeight="1" x14ac:dyDescent="0.25">
      <c r="A31" s="85" t="s">
        <v>122</v>
      </c>
      <c r="B31" s="85" t="s">
        <v>123</v>
      </c>
      <c r="C31" s="85" t="s">
        <v>124</v>
      </c>
      <c r="D31" s="82" t="s">
        <v>16</v>
      </c>
      <c r="E31" s="82" t="s">
        <v>17</v>
      </c>
      <c r="F31" s="82">
        <v>3</v>
      </c>
      <c r="G31" s="82">
        <v>0</v>
      </c>
      <c r="H31" s="82">
        <v>0</v>
      </c>
      <c r="I31" s="83">
        <f t="shared" si="6"/>
        <v>3</v>
      </c>
      <c r="J31" s="82">
        <v>4</v>
      </c>
      <c r="K31" s="1"/>
      <c r="L31" s="27" t="s">
        <v>138</v>
      </c>
      <c r="M31" s="16" t="s">
        <v>139</v>
      </c>
      <c r="N31" s="16" t="s">
        <v>140</v>
      </c>
      <c r="O31" s="19" t="s">
        <v>16</v>
      </c>
      <c r="P31" s="19" t="s">
        <v>17</v>
      </c>
      <c r="Q31" s="19">
        <v>3</v>
      </c>
      <c r="R31" s="19">
        <v>0</v>
      </c>
      <c r="S31" s="19">
        <v>0</v>
      </c>
      <c r="T31" s="46">
        <f t="shared" si="7"/>
        <v>3</v>
      </c>
      <c r="U31" s="19">
        <v>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" customHeight="1" x14ac:dyDescent="0.25">
      <c r="A32" s="27"/>
      <c r="B32" s="18" t="s">
        <v>278</v>
      </c>
      <c r="C32" s="16" t="s">
        <v>285</v>
      </c>
      <c r="D32" s="19" t="s">
        <v>18</v>
      </c>
      <c r="E32" s="19" t="s">
        <v>17</v>
      </c>
      <c r="F32" s="19">
        <v>2</v>
      </c>
      <c r="G32" s="19">
        <v>0</v>
      </c>
      <c r="H32" s="19">
        <v>0</v>
      </c>
      <c r="I32" s="46">
        <f t="shared" si="6"/>
        <v>2</v>
      </c>
      <c r="J32" s="19">
        <v>3</v>
      </c>
      <c r="K32" s="1"/>
      <c r="L32" s="27"/>
      <c r="M32" s="16" t="s">
        <v>279</v>
      </c>
      <c r="N32" s="16" t="s">
        <v>286</v>
      </c>
      <c r="O32" s="19" t="s">
        <v>18</v>
      </c>
      <c r="P32" s="19" t="s">
        <v>17</v>
      </c>
      <c r="Q32" s="19">
        <v>2</v>
      </c>
      <c r="R32" s="19">
        <v>0</v>
      </c>
      <c r="S32" s="19">
        <v>0</v>
      </c>
      <c r="T32" s="46">
        <f t="shared" si="7"/>
        <v>2</v>
      </c>
      <c r="U32" s="19">
        <v>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" customHeight="1" x14ac:dyDescent="0.25">
      <c r="A33" s="31"/>
      <c r="B33" s="32"/>
      <c r="C33" s="32"/>
      <c r="D33" s="81"/>
      <c r="E33" s="32" t="s">
        <v>26</v>
      </c>
      <c r="F33" s="81">
        <f>SUM(F25:F32)</f>
        <v>21</v>
      </c>
      <c r="G33" s="81">
        <f>SUM(G25:G32)</f>
        <v>2</v>
      </c>
      <c r="H33" s="81">
        <f>SUM(H25:H32)</f>
        <v>0</v>
      </c>
      <c r="I33" s="81">
        <f>F33+(G33+H33)/2</f>
        <v>22</v>
      </c>
      <c r="J33" s="81">
        <f>SUM(J25:J32)</f>
        <v>30</v>
      </c>
      <c r="K33" s="23"/>
      <c r="L33" s="31"/>
      <c r="M33" s="32"/>
      <c r="N33" s="32"/>
      <c r="O33" s="81"/>
      <c r="P33" s="32" t="s">
        <v>26</v>
      </c>
      <c r="Q33" s="81">
        <f>SUM(Q25:Q32)</f>
        <v>21</v>
      </c>
      <c r="R33" s="81">
        <f>SUM(R25:R32)</f>
        <v>0</v>
      </c>
      <c r="S33" s="81">
        <f>SUM(S25:S32)</f>
        <v>0</v>
      </c>
      <c r="T33" s="81">
        <f>Q33+(R33+S33)/2</f>
        <v>21</v>
      </c>
      <c r="U33" s="81">
        <f>SUM(U25:U32)</f>
        <v>30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" customHeight="1" x14ac:dyDescent="0.25">
      <c r="A34" s="31"/>
      <c r="B34" s="33"/>
      <c r="C34" s="33"/>
      <c r="D34" s="34"/>
      <c r="E34" s="33" t="s">
        <v>27</v>
      </c>
      <c r="F34" s="34">
        <f>SUMIF(E25:E32,"=UE",F25:F32)</f>
        <v>4</v>
      </c>
      <c r="G34" s="34">
        <f>SUMIF(E25:E32,"=UE",G25:G32)</f>
        <v>0</v>
      </c>
      <c r="H34" s="34">
        <f>SUMIF(E25:E32,"=UE",H25:H32)</f>
        <v>0</v>
      </c>
      <c r="I34" s="34">
        <f>SUMIF(H25:H32,"=UE",I25:I32)</f>
        <v>0</v>
      </c>
      <c r="J34" s="81">
        <f>SUMIF(E25:E32,"=UE",J25:J32)</f>
        <v>4</v>
      </c>
      <c r="K34" s="23"/>
      <c r="L34" s="31"/>
      <c r="M34" s="33"/>
      <c r="N34" s="33"/>
      <c r="O34" s="34"/>
      <c r="P34" s="33" t="s">
        <v>27</v>
      </c>
      <c r="Q34" s="34">
        <f>SUMIF(P25:P32,"=UE",Q25:Q32)</f>
        <v>4</v>
      </c>
      <c r="R34" s="34">
        <f>SUMIF(P25:P32,"=UE",R25:R32)</f>
        <v>0</v>
      </c>
      <c r="S34" s="34">
        <f>SUMIF(P25:P32,"=UE",S25:S32)</f>
        <v>0</v>
      </c>
      <c r="T34" s="34">
        <f>SUMIF(S25:S32,"=UE",T25:T32)</f>
        <v>0</v>
      </c>
      <c r="U34" s="81">
        <f>SUMIF(P25:P32,"=UE",U25:U32)</f>
        <v>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" customHeight="1" x14ac:dyDescent="0.25">
      <c r="A35" s="35"/>
      <c r="B35" s="36"/>
      <c r="C35" s="36"/>
      <c r="D35" s="37"/>
      <c r="E35" s="36" t="s">
        <v>28</v>
      </c>
      <c r="F35" s="37">
        <f>SUMIF(D25:D32,"=S",F25:F32)</f>
        <v>2</v>
      </c>
      <c r="G35" s="37">
        <f>SUMIF(D25:D32,"=S",G25:G32)</f>
        <v>0</v>
      </c>
      <c r="H35" s="37">
        <f>SUMIF(D25:D32,"=S",H25:H32)</f>
        <v>0</v>
      </c>
      <c r="I35" s="37">
        <f>SUMIF(D25:D32,"=S",I25:I32)</f>
        <v>2</v>
      </c>
      <c r="J35" s="38">
        <f>SUMIF(D25:D32,"=S",J25:J32)</f>
        <v>3</v>
      </c>
      <c r="K35" s="23"/>
      <c r="L35" s="35"/>
      <c r="M35" s="36"/>
      <c r="N35" s="36"/>
      <c r="O35" s="37"/>
      <c r="P35" s="36" t="s">
        <v>28</v>
      </c>
      <c r="Q35" s="37">
        <f>SUMIF(O25:O32,"=S",Q25:Q32)</f>
        <v>2</v>
      </c>
      <c r="R35" s="37">
        <f>SUMIF(O25:O32,"=S",R25:R32)</f>
        <v>0</v>
      </c>
      <c r="S35" s="37">
        <f>SUMIF(O25:O32,"=S",S25:S32)</f>
        <v>0</v>
      </c>
      <c r="T35" s="37">
        <f>SUMIF(O25:O32,"=S",T25:T32)</f>
        <v>2</v>
      </c>
      <c r="U35" s="38">
        <f>SUMIF(O25:O32,"=S",U25:U32)</f>
        <v>3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" customHeight="1" x14ac:dyDescent="0.25">
      <c r="A36" s="39"/>
      <c r="B36" s="40"/>
      <c r="C36" s="40"/>
      <c r="D36" s="41"/>
      <c r="E36" s="40" t="s">
        <v>29</v>
      </c>
      <c r="F36" s="41">
        <f>SUMIF(D25:D32,"=ÜS",F25:F32)</f>
        <v>0</v>
      </c>
      <c r="G36" s="41">
        <f>SUMIF(D25:D32,"=ÜS",G25:G32)</f>
        <v>0</v>
      </c>
      <c r="H36" s="41">
        <f>SUMIF(D25:D32,"=ÜS",H25:H32)</f>
        <v>0</v>
      </c>
      <c r="I36" s="41">
        <f>SUMIF(D25:D32,"=ÜS",I25:I32)</f>
        <v>0</v>
      </c>
      <c r="J36" s="42">
        <f>SUMIF(D25:D32,"=ÜS",J25:J32)</f>
        <v>0</v>
      </c>
      <c r="K36" s="29"/>
      <c r="L36" s="39"/>
      <c r="M36" s="40"/>
      <c r="N36" s="40"/>
      <c r="O36" s="41"/>
      <c r="P36" s="40" t="s">
        <v>29</v>
      </c>
      <c r="Q36" s="41">
        <f>SUMIF(O25:O32,"=ÜS",Q25:Q32)</f>
        <v>0</v>
      </c>
      <c r="R36" s="41">
        <f>SUMIF(O25:O32,"=ÜS",R25:R32)</f>
        <v>0</v>
      </c>
      <c r="S36" s="41">
        <f>SUMIF(O25:O32,"=ÜS",S25:S32)</f>
        <v>0</v>
      </c>
      <c r="T36" s="41">
        <f>SUMIF(O25:O32,"=ÜS",T25:T32)</f>
        <v>0</v>
      </c>
      <c r="U36" s="42">
        <f>SUMIF(O25:O32,"=ÜS",U25:U32)</f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41.1" customHeight="1" x14ac:dyDescent="0.25">
      <c r="A37" s="113" t="s">
        <v>35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" customHeight="1" x14ac:dyDescent="0.25">
      <c r="A38" s="96" t="s">
        <v>36</v>
      </c>
      <c r="B38" s="97"/>
      <c r="C38" s="97"/>
      <c r="D38" s="97"/>
      <c r="E38" s="97"/>
      <c r="F38" s="97"/>
      <c r="G38" s="97"/>
      <c r="H38" s="97"/>
      <c r="I38" s="97"/>
      <c r="J38" s="97"/>
      <c r="K38" s="20"/>
      <c r="L38" s="96" t="s">
        <v>37</v>
      </c>
      <c r="M38" s="97"/>
      <c r="N38" s="97"/>
      <c r="O38" s="97"/>
      <c r="P38" s="97"/>
      <c r="Q38" s="97"/>
      <c r="R38" s="97"/>
      <c r="S38" s="97"/>
      <c r="T38" s="97"/>
      <c r="U38" s="9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2.1" customHeight="1" x14ac:dyDescent="0.25">
      <c r="A39" s="30" t="s">
        <v>6</v>
      </c>
      <c r="B39" s="26" t="s">
        <v>7</v>
      </c>
      <c r="C39" s="24" t="s">
        <v>47</v>
      </c>
      <c r="D39" s="25" t="s">
        <v>8</v>
      </c>
      <c r="E39" s="21" t="s">
        <v>9</v>
      </c>
      <c r="F39" s="81" t="s">
        <v>10</v>
      </c>
      <c r="G39" s="81" t="s">
        <v>11</v>
      </c>
      <c r="H39" s="81" t="s">
        <v>12</v>
      </c>
      <c r="I39" s="81" t="s">
        <v>13</v>
      </c>
      <c r="J39" s="81" t="s">
        <v>14</v>
      </c>
      <c r="K39" s="22"/>
      <c r="L39" s="30" t="s">
        <v>6</v>
      </c>
      <c r="M39" s="26" t="s">
        <v>7</v>
      </c>
      <c r="N39" s="24" t="s">
        <v>47</v>
      </c>
      <c r="O39" s="25" t="s">
        <v>8</v>
      </c>
      <c r="P39" s="21" t="s">
        <v>9</v>
      </c>
      <c r="Q39" s="81" t="s">
        <v>10</v>
      </c>
      <c r="R39" s="81" t="s">
        <v>11</v>
      </c>
      <c r="S39" s="81" t="s">
        <v>12</v>
      </c>
      <c r="T39" s="81" t="s">
        <v>13</v>
      </c>
      <c r="U39" s="81" t="s">
        <v>14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" customHeight="1" x14ac:dyDescent="0.25">
      <c r="A40" s="92" t="s">
        <v>141</v>
      </c>
      <c r="B40" s="93" t="s">
        <v>142</v>
      </c>
      <c r="C40" s="93" t="s">
        <v>143</v>
      </c>
      <c r="D40" s="94" t="s">
        <v>16</v>
      </c>
      <c r="E40" s="94" t="s">
        <v>17</v>
      </c>
      <c r="F40" s="94">
        <v>3</v>
      </c>
      <c r="G40" s="94">
        <v>0</v>
      </c>
      <c r="H40" s="94">
        <v>0</v>
      </c>
      <c r="I40" s="95">
        <f t="shared" ref="I40:I46" si="8">F40+(G40+H40)/2</f>
        <v>3</v>
      </c>
      <c r="J40" s="94">
        <v>5</v>
      </c>
      <c r="K40" s="1"/>
      <c r="L40" s="92" t="s">
        <v>153</v>
      </c>
      <c r="M40" s="93" t="s">
        <v>154</v>
      </c>
      <c r="N40" s="93" t="s">
        <v>155</v>
      </c>
      <c r="O40" s="94" t="s">
        <v>16</v>
      </c>
      <c r="P40" s="94" t="s">
        <v>17</v>
      </c>
      <c r="Q40" s="94">
        <v>3</v>
      </c>
      <c r="R40" s="94">
        <v>0</v>
      </c>
      <c r="S40" s="94">
        <v>0</v>
      </c>
      <c r="T40" s="95">
        <f t="shared" ref="T40:T46" si="9">Q40+(R40+S40)/2</f>
        <v>3</v>
      </c>
      <c r="U40" s="94">
        <v>6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" customHeight="1" x14ac:dyDescent="0.25">
      <c r="A41" s="92" t="s">
        <v>144</v>
      </c>
      <c r="B41" s="93" t="s">
        <v>145</v>
      </c>
      <c r="C41" s="93" t="s">
        <v>146</v>
      </c>
      <c r="D41" s="94" t="s">
        <v>16</v>
      </c>
      <c r="E41" s="94" t="s">
        <v>17</v>
      </c>
      <c r="F41" s="94">
        <v>3</v>
      </c>
      <c r="G41" s="94">
        <v>0</v>
      </c>
      <c r="H41" s="94">
        <v>0</v>
      </c>
      <c r="I41" s="95">
        <f t="shared" si="8"/>
        <v>3</v>
      </c>
      <c r="J41" s="94">
        <v>5</v>
      </c>
      <c r="K41" s="1"/>
      <c r="L41" s="92" t="s">
        <v>156</v>
      </c>
      <c r="M41" s="93" t="s">
        <v>332</v>
      </c>
      <c r="N41" s="93" t="s">
        <v>333</v>
      </c>
      <c r="O41" s="94" t="s">
        <v>16</v>
      </c>
      <c r="P41" s="94" t="s">
        <v>17</v>
      </c>
      <c r="Q41" s="94">
        <v>3</v>
      </c>
      <c r="R41" s="94">
        <v>0</v>
      </c>
      <c r="S41" s="94">
        <v>0</v>
      </c>
      <c r="T41" s="95">
        <v>3</v>
      </c>
      <c r="U41" s="94">
        <v>4</v>
      </c>
      <c r="V41" s="1"/>
      <c r="AE41" s="1"/>
      <c r="AF41" s="1"/>
      <c r="AG41" s="1"/>
    </row>
    <row r="42" spans="1:33" ht="15.9" customHeight="1" x14ac:dyDescent="0.25">
      <c r="A42" s="92" t="s">
        <v>147</v>
      </c>
      <c r="B42" s="93" t="s">
        <v>148</v>
      </c>
      <c r="C42" s="93" t="s">
        <v>240</v>
      </c>
      <c r="D42" s="94" t="s">
        <v>16</v>
      </c>
      <c r="E42" s="94" t="s">
        <v>17</v>
      </c>
      <c r="F42" s="94">
        <v>3</v>
      </c>
      <c r="G42" s="94">
        <v>0</v>
      </c>
      <c r="H42" s="94">
        <v>0</v>
      </c>
      <c r="I42" s="95">
        <f t="shared" si="8"/>
        <v>3</v>
      </c>
      <c r="J42" s="94">
        <v>5</v>
      </c>
      <c r="K42" s="1"/>
      <c r="L42" s="92" t="s">
        <v>159</v>
      </c>
      <c r="M42" s="93" t="s">
        <v>160</v>
      </c>
      <c r="N42" s="93" t="s">
        <v>161</v>
      </c>
      <c r="O42" s="94" t="s">
        <v>16</v>
      </c>
      <c r="P42" s="94" t="s">
        <v>17</v>
      </c>
      <c r="Q42" s="94">
        <v>3</v>
      </c>
      <c r="R42" s="94">
        <v>0</v>
      </c>
      <c r="S42" s="94">
        <v>0</v>
      </c>
      <c r="T42" s="95">
        <f t="shared" si="9"/>
        <v>3</v>
      </c>
      <c r="U42" s="94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" customHeight="1" x14ac:dyDescent="0.25">
      <c r="A43" s="27" t="s">
        <v>149</v>
      </c>
      <c r="B43" s="16" t="s">
        <v>150</v>
      </c>
      <c r="C43" s="16" t="s">
        <v>151</v>
      </c>
      <c r="D43" s="19" t="s">
        <v>16</v>
      </c>
      <c r="E43" s="19" t="s">
        <v>17</v>
      </c>
      <c r="F43" s="19">
        <v>3</v>
      </c>
      <c r="G43" s="19">
        <v>0</v>
      </c>
      <c r="H43" s="19">
        <v>0</v>
      </c>
      <c r="I43" s="46">
        <f t="shared" si="8"/>
        <v>3</v>
      </c>
      <c r="J43" s="19">
        <v>5</v>
      </c>
      <c r="K43" s="1"/>
      <c r="L43" s="92" t="s">
        <v>162</v>
      </c>
      <c r="M43" s="93" t="s">
        <v>163</v>
      </c>
      <c r="N43" s="93" t="s">
        <v>164</v>
      </c>
      <c r="O43" s="94" t="s">
        <v>16</v>
      </c>
      <c r="P43" s="94" t="s">
        <v>17</v>
      </c>
      <c r="Q43" s="94">
        <v>3</v>
      </c>
      <c r="R43" s="94">
        <v>0</v>
      </c>
      <c r="S43" s="94">
        <v>0</v>
      </c>
      <c r="T43" s="95">
        <f>Q43+(R43+S43)/2</f>
        <v>3</v>
      </c>
      <c r="U43" s="94">
        <v>4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" customHeight="1" x14ac:dyDescent="0.25">
      <c r="A44" s="92" t="s">
        <v>152</v>
      </c>
      <c r="B44" s="93" t="s">
        <v>157</v>
      </c>
      <c r="C44" s="93" t="s">
        <v>158</v>
      </c>
      <c r="D44" s="94" t="s">
        <v>16</v>
      </c>
      <c r="E44" s="94" t="s">
        <v>17</v>
      </c>
      <c r="F44" s="94">
        <v>3</v>
      </c>
      <c r="G44" s="94">
        <v>0</v>
      </c>
      <c r="H44" s="94">
        <v>0</v>
      </c>
      <c r="I44" s="95">
        <v>3</v>
      </c>
      <c r="J44" s="94">
        <v>4</v>
      </c>
      <c r="K44" s="1"/>
      <c r="L44" s="92" t="s">
        <v>165</v>
      </c>
      <c r="M44" s="93" t="s">
        <v>166</v>
      </c>
      <c r="N44" s="93" t="s">
        <v>167</v>
      </c>
      <c r="O44" s="94" t="s">
        <v>16</v>
      </c>
      <c r="P44" s="94" t="s">
        <v>17</v>
      </c>
      <c r="Q44" s="94">
        <v>3</v>
      </c>
      <c r="R44" s="94">
        <v>0</v>
      </c>
      <c r="S44" s="94">
        <v>0</v>
      </c>
      <c r="T44" s="95">
        <f t="shared" si="9"/>
        <v>3</v>
      </c>
      <c r="U44" s="94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" customHeight="1" x14ac:dyDescent="0.25">
      <c r="A45" s="27"/>
      <c r="B45" s="16" t="s">
        <v>280</v>
      </c>
      <c r="C45" s="16" t="s">
        <v>287</v>
      </c>
      <c r="D45" s="19" t="s">
        <v>18</v>
      </c>
      <c r="E45" s="19" t="s">
        <v>17</v>
      </c>
      <c r="F45" s="19">
        <v>2</v>
      </c>
      <c r="G45" s="19">
        <v>0</v>
      </c>
      <c r="H45" s="19">
        <v>0</v>
      </c>
      <c r="I45" s="46">
        <f t="shared" si="8"/>
        <v>2</v>
      </c>
      <c r="J45" s="19">
        <v>3</v>
      </c>
      <c r="K45" s="1"/>
      <c r="L45" s="27"/>
      <c r="M45" s="16" t="s">
        <v>281</v>
      </c>
      <c r="N45" s="16" t="s">
        <v>288</v>
      </c>
      <c r="O45" s="19" t="s">
        <v>18</v>
      </c>
      <c r="P45" s="19" t="s">
        <v>17</v>
      </c>
      <c r="Q45" s="19">
        <v>2</v>
      </c>
      <c r="R45" s="19">
        <v>0</v>
      </c>
      <c r="S45" s="19">
        <v>0</v>
      </c>
      <c r="T45" s="46">
        <f t="shared" si="9"/>
        <v>2</v>
      </c>
      <c r="U45" s="19">
        <v>3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" customHeight="1" x14ac:dyDescent="0.25">
      <c r="A46" s="27"/>
      <c r="B46" s="18" t="s">
        <v>291</v>
      </c>
      <c r="C46" s="18" t="s">
        <v>292</v>
      </c>
      <c r="D46" s="19" t="s">
        <v>21</v>
      </c>
      <c r="E46" s="19" t="s">
        <v>19</v>
      </c>
      <c r="F46" s="19">
        <v>2</v>
      </c>
      <c r="G46" s="19">
        <v>0</v>
      </c>
      <c r="H46" s="19">
        <v>0</v>
      </c>
      <c r="I46" s="46">
        <f t="shared" si="8"/>
        <v>2</v>
      </c>
      <c r="J46" s="19">
        <v>3</v>
      </c>
      <c r="K46" s="1"/>
      <c r="L46" s="27"/>
      <c r="M46" s="18" t="s">
        <v>293</v>
      </c>
      <c r="N46" s="18" t="s">
        <v>294</v>
      </c>
      <c r="O46" s="19" t="s">
        <v>21</v>
      </c>
      <c r="P46" s="19" t="s">
        <v>19</v>
      </c>
      <c r="Q46" s="19">
        <v>2</v>
      </c>
      <c r="R46" s="19">
        <v>0</v>
      </c>
      <c r="S46" s="19">
        <v>0</v>
      </c>
      <c r="T46" s="46">
        <f t="shared" si="9"/>
        <v>2</v>
      </c>
      <c r="U46" s="19">
        <v>3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" customHeight="1" x14ac:dyDescent="0.25">
      <c r="A47" s="31"/>
      <c r="B47" s="32"/>
      <c r="C47" s="32"/>
      <c r="D47" s="81"/>
      <c r="E47" s="32" t="s">
        <v>26</v>
      </c>
      <c r="F47" s="81">
        <f>SUM(F40:F46)</f>
        <v>19</v>
      </c>
      <c r="G47" s="81">
        <f>SUM(G40:G46)</f>
        <v>0</v>
      </c>
      <c r="H47" s="81">
        <f>SUM(H40:H46)</f>
        <v>0</v>
      </c>
      <c r="I47" s="81">
        <f>F47+(G47+H47)/2</f>
        <v>19</v>
      </c>
      <c r="J47" s="81">
        <f>SUM(J40:J46)</f>
        <v>30</v>
      </c>
      <c r="K47" s="23"/>
      <c r="L47" s="31"/>
      <c r="M47" s="32"/>
      <c r="N47" s="32"/>
      <c r="O47" s="81"/>
      <c r="P47" s="32" t="s">
        <v>26</v>
      </c>
      <c r="Q47" s="81">
        <f>SUM(Q40:Q46)</f>
        <v>19</v>
      </c>
      <c r="R47" s="81">
        <f>SUM(R40:R46)</f>
        <v>0</v>
      </c>
      <c r="S47" s="81">
        <f>SUM(S40:S46)</f>
        <v>0</v>
      </c>
      <c r="T47" s="81">
        <f>Q47+(R47+S47)/2</f>
        <v>19</v>
      </c>
      <c r="U47" s="81">
        <f>SUM(U40:U46)</f>
        <v>30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" customHeight="1" x14ac:dyDescent="0.25">
      <c r="A48" s="31"/>
      <c r="B48" s="33"/>
      <c r="C48" s="33"/>
      <c r="D48" s="34"/>
      <c r="E48" s="33" t="s">
        <v>27</v>
      </c>
      <c r="F48" s="34">
        <f>SUMIF(E40:E46,"=UE",F40:F46)</f>
        <v>2</v>
      </c>
      <c r="G48" s="34">
        <f>SUMIF(E40:E46,"=UE",G40:G46)</f>
        <v>0</v>
      </c>
      <c r="H48" s="34">
        <f>SUMIF(E40:E46,"=UE",H40:H46)</f>
        <v>0</v>
      </c>
      <c r="I48" s="34">
        <f>SUMIF(E40:E46,"=UE",I40:I46)</f>
        <v>2</v>
      </c>
      <c r="J48" s="81">
        <f>SUMIF(E40:E46,"=UE",J40:J46)</f>
        <v>3</v>
      </c>
      <c r="K48" s="23"/>
      <c r="L48" s="31"/>
      <c r="M48" s="33"/>
      <c r="N48" s="33"/>
      <c r="O48" s="34"/>
      <c r="P48" s="33" t="s">
        <v>27</v>
      </c>
      <c r="Q48" s="34">
        <f>SUMIF(P40:P46,"=UE",Q40:Q46)</f>
        <v>2</v>
      </c>
      <c r="R48" s="34">
        <f>SUMIF(P40:P46,"=UE",R40:R46)</f>
        <v>0</v>
      </c>
      <c r="S48" s="34">
        <f>SUMIF(P40:P46,"=UE",S40:S46)</f>
        <v>0</v>
      </c>
      <c r="T48" s="34">
        <f>SUMIF(P40:P46,"=UE",T40:T46)</f>
        <v>2</v>
      </c>
      <c r="U48" s="81">
        <f>SUMIF(P40:P46,"=UE",U40:U46)</f>
        <v>3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" customHeight="1" x14ac:dyDescent="0.25">
      <c r="A49" s="35"/>
      <c r="B49" s="36"/>
      <c r="C49" s="36"/>
      <c r="D49" s="37"/>
      <c r="E49" s="36" t="s">
        <v>28</v>
      </c>
      <c r="F49" s="37">
        <f>SUMIF(D40:D46,"=S",F40:F46)</f>
        <v>2</v>
      </c>
      <c r="G49" s="37">
        <f>SUMIF(D40:D46,"=S",G40:G46)</f>
        <v>0</v>
      </c>
      <c r="H49" s="37">
        <f>SUMIF(D40:D46,"=S",H40:H46)</f>
        <v>0</v>
      </c>
      <c r="I49" s="37">
        <f>SUMIF(D40:D46,"=S",I40:I46)</f>
        <v>2</v>
      </c>
      <c r="J49" s="38">
        <f>SUMIF(D40:D46,"=S",J40:J46)</f>
        <v>3</v>
      </c>
      <c r="K49" s="23"/>
      <c r="L49" s="35"/>
      <c r="M49" s="36"/>
      <c r="N49" s="36"/>
      <c r="O49" s="37"/>
      <c r="P49" s="36" t="s">
        <v>28</v>
      </c>
      <c r="Q49" s="37">
        <f>SUMIF(O40:O46,"=S",Q40:Q46)</f>
        <v>2</v>
      </c>
      <c r="R49" s="37">
        <f>SUMIF(O40:O46,"=S",R40:R46)</f>
        <v>0</v>
      </c>
      <c r="S49" s="37">
        <f>SUMIF(O40:O46,"=S",S40:S46)</f>
        <v>0</v>
      </c>
      <c r="T49" s="37">
        <f>SUMIF(O40:O46,"=S",T40:T46)</f>
        <v>2</v>
      </c>
      <c r="U49" s="38">
        <f>SUMIF(O40:O46,"=S",U40:U46)</f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" customHeight="1" x14ac:dyDescent="0.25">
      <c r="A50" s="39"/>
      <c r="B50" s="40"/>
      <c r="C50" s="40"/>
      <c r="D50" s="41"/>
      <c r="E50" s="40" t="s">
        <v>29</v>
      </c>
      <c r="F50" s="41">
        <f>SUMIF(D40:D46,"=ÜS",F40:F46)</f>
        <v>2</v>
      </c>
      <c r="G50" s="41">
        <f>SUMIF(D40:D46,"=ÜS",G40:G46)</f>
        <v>0</v>
      </c>
      <c r="H50" s="41">
        <f>SUMIF(D40:D46,"=ÜS",H40:H46)</f>
        <v>0</v>
      </c>
      <c r="I50" s="41">
        <f>SUMIF(D40:D46,"=ÜS",I40:I46)</f>
        <v>2</v>
      </c>
      <c r="J50" s="42">
        <f>SUMIF(D40:D46,"=ÜS",J40:J46)</f>
        <v>3</v>
      </c>
      <c r="K50" s="29"/>
      <c r="L50" s="39"/>
      <c r="M50" s="40"/>
      <c r="N50" s="40"/>
      <c r="O50" s="41"/>
      <c r="P50" s="40" t="s">
        <v>29</v>
      </c>
      <c r="Q50" s="41">
        <f>SUMIF(O40:O46,"=ÜS",Q40:Q46)</f>
        <v>2</v>
      </c>
      <c r="R50" s="41">
        <f>SUMIF(O40:O46,"=ÜS",R40:R46)</f>
        <v>0</v>
      </c>
      <c r="S50" s="41">
        <f>SUMIF(O40:O46,"=ÜS",S40:S46)</f>
        <v>0</v>
      </c>
      <c r="T50" s="41">
        <f>SUMIF(O40:O46,"=ÜS",T40:T46)</f>
        <v>2</v>
      </c>
      <c r="U50" s="42">
        <f>SUMIF(O40:O46,"=ÜS",U40:U46)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32.1" customHeight="1" x14ac:dyDescent="0.25">
      <c r="A51" s="113" t="s">
        <v>38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" customHeight="1" x14ac:dyDescent="0.25">
      <c r="A52" s="96" t="s">
        <v>39</v>
      </c>
      <c r="B52" s="97"/>
      <c r="C52" s="97"/>
      <c r="D52" s="97"/>
      <c r="E52" s="97"/>
      <c r="F52" s="97"/>
      <c r="G52" s="97"/>
      <c r="H52" s="97"/>
      <c r="I52" s="97"/>
      <c r="J52" s="97"/>
      <c r="K52" s="20"/>
      <c r="L52" s="96" t="s">
        <v>40</v>
      </c>
      <c r="M52" s="97"/>
      <c r="N52" s="97"/>
      <c r="O52" s="97"/>
      <c r="P52" s="97"/>
      <c r="Q52" s="97"/>
      <c r="R52" s="97"/>
      <c r="S52" s="97"/>
      <c r="T52" s="97"/>
      <c r="U52" s="97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2.1" customHeight="1" x14ac:dyDescent="0.25">
      <c r="A53" s="30" t="s">
        <v>6</v>
      </c>
      <c r="B53" s="26" t="s">
        <v>7</v>
      </c>
      <c r="C53" s="24" t="s">
        <v>47</v>
      </c>
      <c r="D53" s="25" t="s">
        <v>8</v>
      </c>
      <c r="E53" s="21" t="s">
        <v>9</v>
      </c>
      <c r="F53" s="81" t="s">
        <v>10</v>
      </c>
      <c r="G53" s="81" t="s">
        <v>11</v>
      </c>
      <c r="H53" s="81" t="s">
        <v>12</v>
      </c>
      <c r="I53" s="81" t="s">
        <v>13</v>
      </c>
      <c r="J53" s="81" t="s">
        <v>14</v>
      </c>
      <c r="K53" s="22"/>
      <c r="L53" s="30" t="s">
        <v>6</v>
      </c>
      <c r="M53" s="26" t="s">
        <v>7</v>
      </c>
      <c r="N53" s="24" t="s">
        <v>47</v>
      </c>
      <c r="O53" s="25" t="s">
        <v>8</v>
      </c>
      <c r="P53" s="21" t="s">
        <v>9</v>
      </c>
      <c r="Q53" s="81" t="s">
        <v>10</v>
      </c>
      <c r="R53" s="81" t="s">
        <v>11</v>
      </c>
      <c r="S53" s="81" t="s">
        <v>12</v>
      </c>
      <c r="T53" s="81" t="s">
        <v>13</v>
      </c>
      <c r="U53" s="81" t="s">
        <v>14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9" customHeight="1" x14ac:dyDescent="0.25">
      <c r="A54" s="27" t="s">
        <v>168</v>
      </c>
      <c r="B54" s="16" t="s">
        <v>169</v>
      </c>
      <c r="C54" s="16" t="s">
        <v>241</v>
      </c>
      <c r="D54" s="19" t="s">
        <v>16</v>
      </c>
      <c r="E54" s="19" t="s">
        <v>19</v>
      </c>
      <c r="F54" s="19">
        <v>3</v>
      </c>
      <c r="G54" s="19">
        <v>0</v>
      </c>
      <c r="H54" s="19">
        <v>0</v>
      </c>
      <c r="I54" s="34">
        <f t="shared" ref="I54:I62" si="10">F54+(G54+H54)/2</f>
        <v>3</v>
      </c>
      <c r="J54" s="19">
        <v>5</v>
      </c>
      <c r="K54" s="1"/>
      <c r="L54" s="16" t="s">
        <v>244</v>
      </c>
      <c r="M54" s="16" t="s">
        <v>300</v>
      </c>
      <c r="N54" s="16" t="s">
        <v>180</v>
      </c>
      <c r="O54" s="19" t="s">
        <v>18</v>
      </c>
      <c r="P54" s="19" t="s">
        <v>17</v>
      </c>
      <c r="Q54" s="19">
        <v>4</v>
      </c>
      <c r="R54" s="19">
        <v>0</v>
      </c>
      <c r="S54" s="19">
        <v>0</v>
      </c>
      <c r="T54" s="34">
        <f t="shared" ref="T54:T62" si="11">Q54+(R54+S54)/2</f>
        <v>4</v>
      </c>
      <c r="U54" s="19">
        <v>6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" customHeight="1" x14ac:dyDescent="0.25">
      <c r="A55" s="84" t="s">
        <v>170</v>
      </c>
      <c r="B55" s="85" t="s">
        <v>171</v>
      </c>
      <c r="C55" s="85" t="s">
        <v>172</v>
      </c>
      <c r="D55" s="82" t="s">
        <v>16</v>
      </c>
      <c r="E55" s="82" t="s">
        <v>17</v>
      </c>
      <c r="F55" s="82">
        <v>3</v>
      </c>
      <c r="G55" s="82">
        <v>0</v>
      </c>
      <c r="H55" s="82">
        <v>0</v>
      </c>
      <c r="I55" s="83">
        <f t="shared" si="10"/>
        <v>3</v>
      </c>
      <c r="J55" s="82">
        <v>5</v>
      </c>
      <c r="K55" s="1"/>
      <c r="L55" s="16" t="s">
        <v>245</v>
      </c>
      <c r="M55" s="16" t="s">
        <v>181</v>
      </c>
      <c r="N55" s="16" t="s">
        <v>246</v>
      </c>
      <c r="O55" s="19" t="s">
        <v>18</v>
      </c>
      <c r="P55" s="19" t="s">
        <v>17</v>
      </c>
      <c r="Q55" s="19">
        <v>0</v>
      </c>
      <c r="R55" s="19">
        <v>2</v>
      </c>
      <c r="S55" s="19">
        <v>0</v>
      </c>
      <c r="T55" s="34">
        <f t="shared" si="11"/>
        <v>1</v>
      </c>
      <c r="U55" s="19">
        <v>6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" customHeight="1" x14ac:dyDescent="0.25">
      <c r="A56" s="27" t="s">
        <v>173</v>
      </c>
      <c r="B56" s="16" t="s">
        <v>174</v>
      </c>
      <c r="C56" s="16" t="s">
        <v>175</v>
      </c>
      <c r="D56" s="19" t="s">
        <v>16</v>
      </c>
      <c r="E56" s="19" t="s">
        <v>17</v>
      </c>
      <c r="F56" s="19">
        <v>3</v>
      </c>
      <c r="G56" s="19">
        <v>0</v>
      </c>
      <c r="H56" s="19">
        <v>0</v>
      </c>
      <c r="I56" s="46">
        <f>F56+(G56+H56)/2</f>
        <v>3</v>
      </c>
      <c r="J56" s="19">
        <v>6</v>
      </c>
      <c r="K56" s="1"/>
      <c r="L56" s="27" t="s">
        <v>238</v>
      </c>
      <c r="M56" s="16" t="s">
        <v>301</v>
      </c>
      <c r="N56" s="16" t="s">
        <v>183</v>
      </c>
      <c r="O56" s="19" t="s">
        <v>18</v>
      </c>
      <c r="P56" s="19" t="s">
        <v>17</v>
      </c>
      <c r="Q56" s="19">
        <v>0</v>
      </c>
      <c r="R56" s="19">
        <v>0</v>
      </c>
      <c r="S56" s="19">
        <v>2</v>
      </c>
      <c r="T56" s="46">
        <f t="shared" si="11"/>
        <v>1</v>
      </c>
      <c r="U56" s="19">
        <v>3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" customHeight="1" x14ac:dyDescent="0.25">
      <c r="A57" s="84" t="s">
        <v>176</v>
      </c>
      <c r="B57" s="85" t="s">
        <v>177</v>
      </c>
      <c r="C57" s="85" t="s">
        <v>178</v>
      </c>
      <c r="D57" s="82" t="s">
        <v>20</v>
      </c>
      <c r="E57" s="82" t="s">
        <v>19</v>
      </c>
      <c r="F57" s="82">
        <v>2</v>
      </c>
      <c r="G57" s="82">
        <v>0</v>
      </c>
      <c r="H57" s="82">
        <v>0</v>
      </c>
      <c r="I57" s="83">
        <f t="shared" si="10"/>
        <v>2</v>
      </c>
      <c r="J57" s="82">
        <v>2</v>
      </c>
      <c r="K57" s="1"/>
      <c r="L57" s="27" t="s">
        <v>182</v>
      </c>
      <c r="M57" s="16" t="s">
        <v>184</v>
      </c>
      <c r="N57" s="16" t="s">
        <v>185</v>
      </c>
      <c r="O57" s="19" t="s">
        <v>18</v>
      </c>
      <c r="P57" s="19" t="s">
        <v>17</v>
      </c>
      <c r="Q57" s="19">
        <v>4</v>
      </c>
      <c r="R57" s="19">
        <v>0</v>
      </c>
      <c r="S57" s="19">
        <v>0</v>
      </c>
      <c r="T57" s="46">
        <f t="shared" si="11"/>
        <v>4</v>
      </c>
      <c r="U57" s="19">
        <v>6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" customHeight="1" x14ac:dyDescent="0.25">
      <c r="A58" s="27" t="s">
        <v>243</v>
      </c>
      <c r="B58" s="78" t="s">
        <v>299</v>
      </c>
      <c r="C58" s="79" t="s">
        <v>179</v>
      </c>
      <c r="D58" s="19" t="s">
        <v>16</v>
      </c>
      <c r="E58" s="19" t="s">
        <v>17</v>
      </c>
      <c r="F58" s="19">
        <v>3</v>
      </c>
      <c r="G58" s="19">
        <v>0</v>
      </c>
      <c r="H58" s="19">
        <v>0</v>
      </c>
      <c r="I58" s="46">
        <f t="shared" si="10"/>
        <v>3</v>
      </c>
      <c r="J58" s="19">
        <v>6</v>
      </c>
      <c r="K58" s="1"/>
      <c r="L58" s="27"/>
      <c r="M58" s="16" t="s">
        <v>283</v>
      </c>
      <c r="N58" s="16" t="s">
        <v>290</v>
      </c>
      <c r="O58" s="19" t="s">
        <v>18</v>
      </c>
      <c r="P58" s="19" t="s">
        <v>17</v>
      </c>
      <c r="Q58" s="19">
        <v>2</v>
      </c>
      <c r="R58" s="19">
        <v>0</v>
      </c>
      <c r="S58" s="19">
        <v>0</v>
      </c>
      <c r="T58" s="46">
        <f t="shared" si="11"/>
        <v>2</v>
      </c>
      <c r="U58" s="19">
        <v>3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" customHeight="1" x14ac:dyDescent="0.25">
      <c r="A59" s="27"/>
      <c r="B59" s="16" t="s">
        <v>282</v>
      </c>
      <c r="C59" s="16" t="s">
        <v>289</v>
      </c>
      <c r="D59" s="19" t="s">
        <v>18</v>
      </c>
      <c r="E59" s="19" t="s">
        <v>17</v>
      </c>
      <c r="F59" s="19">
        <v>2</v>
      </c>
      <c r="G59" s="19">
        <v>0</v>
      </c>
      <c r="H59" s="19">
        <v>0</v>
      </c>
      <c r="I59" s="46">
        <f t="shared" si="10"/>
        <v>2</v>
      </c>
      <c r="J59" s="19">
        <v>3</v>
      </c>
      <c r="K59" s="1"/>
      <c r="L59" s="27"/>
      <c r="M59" s="16" t="s">
        <v>284</v>
      </c>
      <c r="N59" s="16" t="s">
        <v>239</v>
      </c>
      <c r="O59" s="19" t="s">
        <v>18</v>
      </c>
      <c r="P59" s="19" t="s">
        <v>19</v>
      </c>
      <c r="Q59" s="19">
        <v>2</v>
      </c>
      <c r="R59" s="19">
        <v>0</v>
      </c>
      <c r="S59" s="19">
        <v>0</v>
      </c>
      <c r="T59" s="46">
        <f t="shared" si="11"/>
        <v>2</v>
      </c>
      <c r="U59" s="19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" customHeight="1" x14ac:dyDescent="0.25">
      <c r="A60" s="27"/>
      <c r="B60" s="18" t="s">
        <v>295</v>
      </c>
      <c r="C60" s="18" t="s">
        <v>296</v>
      </c>
      <c r="D60" s="19" t="s">
        <v>21</v>
      </c>
      <c r="E60" s="19" t="s">
        <v>19</v>
      </c>
      <c r="F60" s="19">
        <v>2</v>
      </c>
      <c r="G60" s="19">
        <v>0</v>
      </c>
      <c r="H60" s="19">
        <v>0</v>
      </c>
      <c r="I60" s="46">
        <f t="shared" si="10"/>
        <v>2</v>
      </c>
      <c r="J60" s="17">
        <v>3</v>
      </c>
      <c r="K60" s="1"/>
      <c r="L60" s="27"/>
      <c r="M60" s="18" t="s">
        <v>297</v>
      </c>
      <c r="N60" s="18" t="s">
        <v>298</v>
      </c>
      <c r="O60" s="19" t="s">
        <v>21</v>
      </c>
      <c r="P60" s="19" t="s">
        <v>19</v>
      </c>
      <c r="Q60" s="19">
        <v>2</v>
      </c>
      <c r="R60" s="19">
        <v>0</v>
      </c>
      <c r="S60" s="19">
        <v>0</v>
      </c>
      <c r="T60" s="46">
        <f t="shared" si="11"/>
        <v>2</v>
      </c>
      <c r="U60" s="19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" customHeight="1" x14ac:dyDescent="0.25">
      <c r="A61" s="27"/>
      <c r="B61" s="18"/>
      <c r="C61" s="18"/>
      <c r="D61" s="19"/>
      <c r="E61" s="19"/>
      <c r="F61" s="19"/>
      <c r="G61" s="19"/>
      <c r="H61" s="19"/>
      <c r="I61" s="34">
        <f t="shared" si="10"/>
        <v>0</v>
      </c>
      <c r="J61" s="19"/>
      <c r="K61" s="1"/>
      <c r="L61" s="27" t="s">
        <v>247</v>
      </c>
      <c r="M61" s="16" t="s">
        <v>186</v>
      </c>
      <c r="N61" s="16" t="s">
        <v>242</v>
      </c>
      <c r="O61" s="19" t="s">
        <v>18</v>
      </c>
      <c r="P61" s="19" t="s">
        <v>17</v>
      </c>
      <c r="Q61" s="19">
        <v>2</v>
      </c>
      <c r="R61" s="19">
        <v>28</v>
      </c>
      <c r="S61" s="19">
        <v>0</v>
      </c>
      <c r="T61" s="34">
        <f t="shared" si="11"/>
        <v>16</v>
      </c>
      <c r="U61" s="19">
        <v>30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" customHeight="1" x14ac:dyDescent="0.25">
      <c r="A62" s="31"/>
      <c r="B62" s="32"/>
      <c r="C62" s="32"/>
      <c r="D62" s="81"/>
      <c r="E62" s="32" t="s">
        <v>26</v>
      </c>
      <c r="F62" s="81">
        <f>SUM(F54:F61)</f>
        <v>18</v>
      </c>
      <c r="G62" s="81">
        <f>SUM(G54:G61)</f>
        <v>0</v>
      </c>
      <c r="H62" s="81">
        <f>SUM(H54:H61)</f>
        <v>0</v>
      </c>
      <c r="I62" s="81">
        <f t="shared" si="10"/>
        <v>18</v>
      </c>
      <c r="J62" s="81">
        <f>SUM(J54:J61)</f>
        <v>30</v>
      </c>
      <c r="K62" s="23"/>
      <c r="L62" s="31"/>
      <c r="M62" s="32"/>
      <c r="N62" s="32"/>
      <c r="O62" s="81"/>
      <c r="P62" s="32" t="s">
        <v>26</v>
      </c>
      <c r="Q62" s="81">
        <f>SUM(Q54:Q60)</f>
        <v>14</v>
      </c>
      <c r="R62" s="81">
        <f>SUM(R54:R60)</f>
        <v>2</v>
      </c>
      <c r="S62" s="81">
        <f>SUM(S54:S60)</f>
        <v>2</v>
      </c>
      <c r="T62" s="81">
        <f t="shared" si="11"/>
        <v>16</v>
      </c>
      <c r="U62" s="81">
        <f>SUM(U54:U60)</f>
        <v>30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" customHeight="1" x14ac:dyDescent="0.25">
      <c r="A63" s="31"/>
      <c r="B63" s="33"/>
      <c r="C63" s="33"/>
      <c r="D63" s="34"/>
      <c r="E63" s="33" t="s">
        <v>27</v>
      </c>
      <c r="F63" s="34">
        <f>SUMIF(E54:E61,"=UE",F54:F61)</f>
        <v>7</v>
      </c>
      <c r="G63" s="34">
        <f>SUMIF(E54:E61,"=UE",G54:G61)</f>
        <v>0</v>
      </c>
      <c r="H63" s="34">
        <f>SUMIF(E54:E61,"=UE",H54:H61)</f>
        <v>0</v>
      </c>
      <c r="I63" s="34">
        <f>SUMIF(E54:E61,"=UE",I54:I61)</f>
        <v>7</v>
      </c>
      <c r="J63" s="81">
        <f>SUMIF(E54:E61,"=UE",J54:J61)</f>
        <v>10</v>
      </c>
      <c r="K63" s="23"/>
      <c r="L63" s="31"/>
      <c r="M63" s="33"/>
      <c r="N63" s="33"/>
      <c r="O63" s="34"/>
      <c r="P63" s="33" t="s">
        <v>27</v>
      </c>
      <c r="Q63" s="34">
        <f>SUMIF(P54:P60,"=UE",Q54:Q60)</f>
        <v>4</v>
      </c>
      <c r="R63" s="34">
        <f>SUMIF(P54:P60,"=UE",R54:R60)</f>
        <v>0</v>
      </c>
      <c r="S63" s="34">
        <f>SUMIF(P54:P60,"=UE",S54:S60)</f>
        <v>0</v>
      </c>
      <c r="T63" s="34">
        <f>SUMIF(P54:P60,"=UE",T54:T60)</f>
        <v>4</v>
      </c>
      <c r="U63" s="81">
        <f ca="1">SUMIF(P54:P61,"=UE",U54:U60)</f>
        <v>6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" customHeight="1" x14ac:dyDescent="0.25">
      <c r="A64" s="35"/>
      <c r="B64" s="36"/>
      <c r="C64" s="36"/>
      <c r="D64" s="37"/>
      <c r="E64" s="36" t="s">
        <v>28</v>
      </c>
      <c r="F64" s="37">
        <f>SUMIF(D54:D61,"=S",F54:F61)</f>
        <v>2</v>
      </c>
      <c r="G64" s="37">
        <f>SUMIF(D54:D61,"=S",G54:G61)</f>
        <v>0</v>
      </c>
      <c r="H64" s="37">
        <f>SUMIF(D54:D61,"=S",H54:H61)</f>
        <v>0</v>
      </c>
      <c r="I64" s="37">
        <f>SUMIF(D54:D61,"=S",I54:I61)</f>
        <v>2</v>
      </c>
      <c r="J64" s="38">
        <f>SUMIF(D54:D61,"=S",J54:J61)</f>
        <v>3</v>
      </c>
      <c r="K64" s="23"/>
      <c r="L64" s="35"/>
      <c r="M64" s="36"/>
      <c r="N64" s="36"/>
      <c r="O64" s="37"/>
      <c r="P64" s="36" t="s">
        <v>28</v>
      </c>
      <c r="Q64" s="37">
        <f>SUMIF(O54:O60,"=S",Q54:Q60)</f>
        <v>12</v>
      </c>
      <c r="R64" s="37">
        <f>SUMIF(O54:O60,"=S",R54:R60)</f>
        <v>2</v>
      </c>
      <c r="S64" s="37">
        <f>SUMIF(O54:O60,"=S",S54:S60)</f>
        <v>2</v>
      </c>
      <c r="T64" s="37">
        <f>SUMIF(O54:O60,"=S",T54:T60)</f>
        <v>14</v>
      </c>
      <c r="U64" s="38">
        <f>SUMIF(O54:O60,"=S",U54:U60)</f>
        <v>27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" customHeight="1" x14ac:dyDescent="0.25">
      <c r="A65" s="39"/>
      <c r="B65" s="40"/>
      <c r="C65" s="40"/>
      <c r="D65" s="41"/>
      <c r="E65" s="40" t="s">
        <v>29</v>
      </c>
      <c r="F65" s="41">
        <f>SUMIF(D54:D61,"=ÜS",F54:F61)</f>
        <v>2</v>
      </c>
      <c r="G65" s="41">
        <f>SUMIF(D54:D61,"=ÜS",G54:G61)</f>
        <v>0</v>
      </c>
      <c r="H65" s="41">
        <f>SUMIF(D54:D61,"=ÜS",H54:H61)</f>
        <v>0</v>
      </c>
      <c r="I65" s="41">
        <f>SUMIF(D54:D61,"=ÜS",I54:I61)</f>
        <v>2</v>
      </c>
      <c r="J65" s="42">
        <f>SUMIF(D54:D61,"=ÜS",J54:J61)</f>
        <v>3</v>
      </c>
      <c r="K65" s="23"/>
      <c r="L65" s="39"/>
      <c r="M65" s="40"/>
      <c r="N65" s="40"/>
      <c r="O65" s="41"/>
      <c r="P65" s="40" t="s">
        <v>29</v>
      </c>
      <c r="Q65" s="41">
        <f>SUMIF(O54:O60,"=ÜS",Q54:Q60)</f>
        <v>2</v>
      </c>
      <c r="R65" s="41">
        <f>SUMIF(O54:O60,"=ÜS",R54:R60)</f>
        <v>0</v>
      </c>
      <c r="S65" s="41">
        <f>SUMIF(O54:O60,"=ÜS",S54:S60)</f>
        <v>0</v>
      </c>
      <c r="T65" s="41">
        <f ca="1">SUMIF(O54:O61,"=ÜS",T54:T60)</f>
        <v>2</v>
      </c>
      <c r="U65" s="42">
        <f>SUMIF(O54:O60,"=ÜS",U54:U60)</f>
        <v>3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" customHeight="1" x14ac:dyDescent="0.25">
      <c r="A66" s="6"/>
      <c r="B66" s="1"/>
      <c r="C66" s="1"/>
      <c r="D66" s="7"/>
      <c r="E66" s="1"/>
      <c r="F66" s="7"/>
      <c r="G66" s="7"/>
      <c r="H66" s="7"/>
      <c r="I66" s="7"/>
      <c r="J66" s="7"/>
      <c r="K66" s="1"/>
      <c r="L66" s="116" t="s">
        <v>248</v>
      </c>
      <c r="M66" s="116"/>
      <c r="N66" s="116"/>
      <c r="O66" s="116"/>
      <c r="P66" s="116"/>
      <c r="Q66" s="116"/>
      <c r="R66" s="116"/>
      <c r="S66" s="116"/>
      <c r="T66" s="116"/>
      <c r="U66" s="116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" customHeight="1" x14ac:dyDescent="0.25">
      <c r="A67" s="6"/>
      <c r="B67" s="1"/>
      <c r="C67" s="1"/>
      <c r="D67" s="7"/>
      <c r="E67" s="1"/>
      <c r="F67" s="7"/>
      <c r="G67" s="7"/>
      <c r="H67" s="7"/>
      <c r="I67" s="7"/>
      <c r="J67" s="7"/>
      <c r="K67" s="1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" customHeight="1" x14ac:dyDescent="0.25">
      <c r="A68" s="6"/>
      <c r="B68" s="1"/>
      <c r="C68" s="1"/>
      <c r="D68" s="7"/>
      <c r="E68" s="1"/>
      <c r="F68" s="7"/>
      <c r="G68" s="7"/>
      <c r="H68" s="7"/>
      <c r="I68" s="7"/>
      <c r="J68" s="7"/>
      <c r="K68" s="1"/>
      <c r="L68" s="6"/>
      <c r="M68" s="1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32.1" customHeight="1" x14ac:dyDescent="0.25">
      <c r="A69" s="118" t="s">
        <v>41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20"/>
      <c r="V69" s="1"/>
      <c r="W69" s="115"/>
      <c r="X69" s="115"/>
      <c r="Y69" s="115"/>
      <c r="Z69" s="115"/>
      <c r="AA69" s="115"/>
      <c r="AB69" s="115"/>
      <c r="AC69" s="115"/>
      <c r="AD69" s="115"/>
      <c r="AE69" s="1"/>
      <c r="AF69" s="1"/>
      <c r="AG69" s="1"/>
    </row>
    <row r="70" spans="1:33" ht="32.1" customHeight="1" x14ac:dyDescent="0.25">
      <c r="A70" s="81" t="s">
        <v>6</v>
      </c>
      <c r="B70" s="26" t="s">
        <v>7</v>
      </c>
      <c r="C70" s="24" t="s">
        <v>47</v>
      </c>
      <c r="D70" s="25" t="s">
        <v>8</v>
      </c>
      <c r="E70" s="21" t="s">
        <v>9</v>
      </c>
      <c r="F70" s="81" t="s">
        <v>10</v>
      </c>
      <c r="G70" s="81" t="s">
        <v>11</v>
      </c>
      <c r="H70" s="81" t="s">
        <v>12</v>
      </c>
      <c r="I70" s="81" t="s">
        <v>13</v>
      </c>
      <c r="J70" s="81" t="s">
        <v>14</v>
      </c>
      <c r="K70" s="70"/>
      <c r="L70" s="81" t="s">
        <v>6</v>
      </c>
      <c r="M70" s="26" t="s">
        <v>7</v>
      </c>
      <c r="N70" s="24" t="s">
        <v>47</v>
      </c>
      <c r="O70" s="25" t="s">
        <v>8</v>
      </c>
      <c r="P70" s="21" t="s">
        <v>9</v>
      </c>
      <c r="Q70" s="81" t="s">
        <v>10</v>
      </c>
      <c r="R70" s="81" t="s">
        <v>11</v>
      </c>
      <c r="S70" s="81" t="s">
        <v>12</v>
      </c>
      <c r="T70" s="81" t="s">
        <v>13</v>
      </c>
      <c r="U70" s="81" t="s">
        <v>14</v>
      </c>
      <c r="V70" s="1"/>
      <c r="W70" s="11"/>
      <c r="X70" s="12"/>
      <c r="Y70" s="10"/>
      <c r="Z70" s="10"/>
      <c r="AA70" s="10"/>
      <c r="AB70" s="10"/>
      <c r="AC70" s="10"/>
      <c r="AD70" s="13"/>
      <c r="AE70" s="1"/>
      <c r="AF70" s="1"/>
      <c r="AG70" s="1"/>
    </row>
    <row r="71" spans="1:33" ht="15.9" customHeight="1" x14ac:dyDescent="0.25">
      <c r="A71" s="96" t="s">
        <v>4</v>
      </c>
      <c r="B71" s="97"/>
      <c r="C71" s="97"/>
      <c r="D71" s="97"/>
      <c r="E71" s="97"/>
      <c r="F71" s="97"/>
      <c r="G71" s="97"/>
      <c r="H71" s="97"/>
      <c r="I71" s="97"/>
      <c r="J71" s="97"/>
      <c r="K71" s="70"/>
      <c r="L71" s="96" t="s">
        <v>5</v>
      </c>
      <c r="M71" s="97"/>
      <c r="N71" s="97"/>
      <c r="O71" s="97"/>
      <c r="P71" s="97"/>
      <c r="Q71" s="97"/>
      <c r="R71" s="97"/>
      <c r="S71" s="97"/>
      <c r="T71" s="97"/>
      <c r="U71" s="97"/>
      <c r="V71" s="1"/>
      <c r="W71" s="15"/>
      <c r="X71" s="15"/>
      <c r="Y71" s="15"/>
      <c r="Z71" s="15"/>
      <c r="AA71" s="15"/>
      <c r="AB71" s="15"/>
      <c r="AC71" s="15"/>
      <c r="AD71" s="15"/>
      <c r="AE71" s="1"/>
      <c r="AF71" s="1"/>
      <c r="AG71" s="1"/>
    </row>
    <row r="72" spans="1:33" ht="15.9" customHeight="1" x14ac:dyDescent="0.25">
      <c r="A72" s="27" t="s">
        <v>249</v>
      </c>
      <c r="B72" s="16"/>
      <c r="C72" s="16"/>
      <c r="D72" s="19" t="s">
        <v>18</v>
      </c>
      <c r="E72" s="17" t="s">
        <v>17</v>
      </c>
      <c r="F72" s="19">
        <v>2</v>
      </c>
      <c r="G72" s="19">
        <v>0</v>
      </c>
      <c r="H72" s="19">
        <v>0</v>
      </c>
      <c r="I72" s="34">
        <f t="shared" ref="I72:I73" si="12">F72+(G72+H72)/2</f>
        <v>2</v>
      </c>
      <c r="J72" s="19">
        <v>3</v>
      </c>
      <c r="K72" s="1"/>
      <c r="L72" s="27" t="s">
        <v>112</v>
      </c>
      <c r="M72" s="16"/>
      <c r="N72" s="16"/>
      <c r="O72" s="19" t="s">
        <v>18</v>
      </c>
      <c r="P72" s="17" t="s">
        <v>17</v>
      </c>
      <c r="Q72" s="19">
        <v>2</v>
      </c>
      <c r="R72" s="19">
        <v>0</v>
      </c>
      <c r="S72" s="19">
        <v>0</v>
      </c>
      <c r="T72" s="34">
        <f t="shared" ref="T72:T73" si="13">Q72+(R72+S72)/2</f>
        <v>2</v>
      </c>
      <c r="U72" s="19">
        <v>3</v>
      </c>
      <c r="V72" s="1"/>
      <c r="W72" s="15"/>
      <c r="X72" s="15"/>
      <c r="Y72" s="15"/>
      <c r="Z72" s="15"/>
      <c r="AA72" s="15"/>
      <c r="AB72" s="15"/>
      <c r="AC72" s="15"/>
      <c r="AD72" s="15"/>
      <c r="AE72" s="1"/>
      <c r="AF72" s="1"/>
      <c r="AG72" s="1"/>
    </row>
    <row r="73" spans="1:33" ht="15.9" customHeight="1" x14ac:dyDescent="0.25">
      <c r="A73" s="27" t="s">
        <v>250</v>
      </c>
      <c r="B73" s="16"/>
      <c r="C73" s="16"/>
      <c r="D73" s="19" t="s">
        <v>18</v>
      </c>
      <c r="E73" s="17" t="s">
        <v>17</v>
      </c>
      <c r="F73" s="19">
        <v>2</v>
      </c>
      <c r="G73" s="19">
        <v>0</v>
      </c>
      <c r="H73" s="19">
        <v>0</v>
      </c>
      <c r="I73" s="34">
        <f t="shared" si="12"/>
        <v>2</v>
      </c>
      <c r="J73" s="19">
        <v>3</v>
      </c>
      <c r="K73" s="1"/>
      <c r="L73" s="27" t="s">
        <v>251</v>
      </c>
      <c r="M73" s="16"/>
      <c r="N73" s="16"/>
      <c r="O73" s="19" t="s">
        <v>18</v>
      </c>
      <c r="P73" s="17" t="s">
        <v>17</v>
      </c>
      <c r="Q73" s="19">
        <v>2</v>
      </c>
      <c r="R73" s="19">
        <v>0</v>
      </c>
      <c r="S73" s="19">
        <v>0</v>
      </c>
      <c r="T73" s="34">
        <f t="shared" si="13"/>
        <v>2</v>
      </c>
      <c r="U73" s="19">
        <v>3</v>
      </c>
      <c r="V73" s="1"/>
      <c r="W73" s="15"/>
      <c r="X73" s="15"/>
      <c r="Y73" s="15"/>
      <c r="Z73" s="15"/>
      <c r="AA73" s="15"/>
      <c r="AB73" s="15"/>
      <c r="AC73" s="15"/>
      <c r="AD73" s="15"/>
      <c r="AE73" s="1"/>
      <c r="AF73" s="1"/>
      <c r="AG73" s="1"/>
    </row>
    <row r="74" spans="1:33" ht="15.9" customHeight="1" x14ac:dyDescent="0.25">
      <c r="A74" s="96" t="s">
        <v>31</v>
      </c>
      <c r="B74" s="97"/>
      <c r="C74" s="97"/>
      <c r="D74" s="97"/>
      <c r="E74" s="97"/>
      <c r="F74" s="97"/>
      <c r="G74" s="97"/>
      <c r="H74" s="97"/>
      <c r="I74" s="97"/>
      <c r="J74" s="97"/>
      <c r="K74" s="70"/>
      <c r="L74" s="96" t="s">
        <v>32</v>
      </c>
      <c r="M74" s="97"/>
      <c r="N74" s="97"/>
      <c r="O74" s="97"/>
      <c r="P74" s="97"/>
      <c r="Q74" s="97"/>
      <c r="R74" s="97"/>
      <c r="S74" s="97"/>
      <c r="T74" s="97"/>
      <c r="U74" s="97"/>
      <c r="V74" s="1"/>
      <c r="W74" s="15"/>
      <c r="X74" s="15"/>
      <c r="Y74" s="15"/>
      <c r="Z74" s="15"/>
      <c r="AA74" s="15"/>
      <c r="AB74" s="15"/>
      <c r="AC74" s="15"/>
      <c r="AD74" s="15"/>
      <c r="AE74" s="1"/>
      <c r="AF74" s="1"/>
      <c r="AG74" s="1"/>
    </row>
    <row r="75" spans="1:33" ht="15.9" customHeight="1" x14ac:dyDescent="0.25">
      <c r="A75" s="27" t="s">
        <v>307</v>
      </c>
      <c r="B75" s="16" t="s">
        <v>187</v>
      </c>
      <c r="C75" s="16" t="s">
        <v>188</v>
      </c>
      <c r="D75" s="19" t="s">
        <v>18</v>
      </c>
      <c r="E75" s="17" t="s">
        <v>17</v>
      </c>
      <c r="F75" s="19">
        <v>2</v>
      </c>
      <c r="G75" s="19">
        <v>0</v>
      </c>
      <c r="H75" s="19">
        <v>0</v>
      </c>
      <c r="I75" s="34">
        <f t="shared" ref="I75:I78" si="14">F75+(G75+H75)/2</f>
        <v>2</v>
      </c>
      <c r="J75" s="19">
        <v>3</v>
      </c>
      <c r="K75" s="1"/>
      <c r="L75" s="27" t="s">
        <v>311</v>
      </c>
      <c r="M75" s="16" t="s">
        <v>211</v>
      </c>
      <c r="N75" s="16" t="s">
        <v>212</v>
      </c>
      <c r="O75" s="19" t="s">
        <v>18</v>
      </c>
      <c r="P75" s="17" t="s">
        <v>17</v>
      </c>
      <c r="Q75" s="19">
        <v>2</v>
      </c>
      <c r="R75" s="19">
        <v>0</v>
      </c>
      <c r="S75" s="19">
        <v>0</v>
      </c>
      <c r="T75" s="34">
        <f t="shared" ref="T75:T77" si="15">Q75+(R75+S75)/2</f>
        <v>2</v>
      </c>
      <c r="U75" s="19">
        <v>3</v>
      </c>
      <c r="V75" s="1"/>
      <c r="W75" s="15"/>
      <c r="X75" s="15"/>
      <c r="Y75" s="15"/>
      <c r="Z75" s="15"/>
      <c r="AA75" s="15"/>
      <c r="AB75" s="15"/>
      <c r="AC75" s="15"/>
      <c r="AD75" s="15"/>
      <c r="AE75" s="1"/>
      <c r="AF75" s="1"/>
      <c r="AG75" s="1"/>
    </row>
    <row r="76" spans="1:33" ht="15.9" customHeight="1" x14ac:dyDescent="0.25">
      <c r="A76" s="27" t="s">
        <v>308</v>
      </c>
      <c r="B76" s="16" t="s">
        <v>189</v>
      </c>
      <c r="C76" s="16" t="s">
        <v>190</v>
      </c>
      <c r="D76" s="19" t="s">
        <v>18</v>
      </c>
      <c r="E76" s="17" t="s">
        <v>17</v>
      </c>
      <c r="F76" s="19">
        <v>2</v>
      </c>
      <c r="G76" s="19">
        <v>0</v>
      </c>
      <c r="H76" s="19">
        <v>0</v>
      </c>
      <c r="I76" s="34">
        <f t="shared" si="14"/>
        <v>2</v>
      </c>
      <c r="J76" s="19">
        <v>3</v>
      </c>
      <c r="K76" s="1"/>
      <c r="L76" s="27" t="s">
        <v>312</v>
      </c>
      <c r="M76" s="16" t="s">
        <v>213</v>
      </c>
      <c r="N76" s="16" t="s">
        <v>214</v>
      </c>
      <c r="O76" s="19" t="s">
        <v>18</v>
      </c>
      <c r="P76" s="17" t="s">
        <v>17</v>
      </c>
      <c r="Q76" s="19">
        <v>2</v>
      </c>
      <c r="R76" s="19">
        <v>0</v>
      </c>
      <c r="S76" s="19">
        <v>0</v>
      </c>
      <c r="T76" s="34">
        <f t="shared" si="15"/>
        <v>2</v>
      </c>
      <c r="U76" s="19">
        <v>3</v>
      </c>
      <c r="V76" s="1"/>
      <c r="W76" s="15"/>
      <c r="X76" s="15"/>
      <c r="Y76" s="15"/>
      <c r="Z76" s="15"/>
      <c r="AA76" s="15"/>
      <c r="AB76" s="15"/>
      <c r="AC76" s="15"/>
      <c r="AD76" s="15"/>
      <c r="AE76" s="1"/>
      <c r="AF76" s="1"/>
      <c r="AG76" s="1"/>
    </row>
    <row r="77" spans="1:33" ht="15.9" customHeight="1" x14ac:dyDescent="0.25">
      <c r="A77" s="27" t="s">
        <v>309</v>
      </c>
      <c r="B77" s="16" t="s">
        <v>191</v>
      </c>
      <c r="C77" s="16" t="s">
        <v>192</v>
      </c>
      <c r="D77" s="19" t="s">
        <v>18</v>
      </c>
      <c r="E77" s="17" t="s">
        <v>17</v>
      </c>
      <c r="F77" s="19">
        <v>2</v>
      </c>
      <c r="G77" s="19">
        <v>0</v>
      </c>
      <c r="H77" s="19">
        <v>0</v>
      </c>
      <c r="I77" s="34">
        <f t="shared" si="14"/>
        <v>2</v>
      </c>
      <c r="J77" s="19">
        <v>3</v>
      </c>
      <c r="K77" s="1"/>
      <c r="L77" s="27" t="s">
        <v>313</v>
      </c>
      <c r="M77" s="16" t="s">
        <v>215</v>
      </c>
      <c r="N77" s="16" t="s">
        <v>216</v>
      </c>
      <c r="O77" s="19" t="s">
        <v>18</v>
      </c>
      <c r="P77" s="17" t="s">
        <v>17</v>
      </c>
      <c r="Q77" s="19">
        <v>2</v>
      </c>
      <c r="R77" s="19">
        <v>0</v>
      </c>
      <c r="S77" s="19">
        <v>0</v>
      </c>
      <c r="T77" s="34">
        <f t="shared" si="15"/>
        <v>2</v>
      </c>
      <c r="U77" s="19">
        <v>3</v>
      </c>
      <c r="V77" s="1"/>
      <c r="W77" s="15"/>
      <c r="X77" s="15"/>
      <c r="Y77" s="15"/>
      <c r="Z77" s="15"/>
      <c r="AA77" s="15"/>
      <c r="AB77" s="15"/>
      <c r="AC77" s="15"/>
      <c r="AD77" s="15"/>
      <c r="AE77" s="1"/>
      <c r="AF77" s="1"/>
      <c r="AG77" s="1"/>
    </row>
    <row r="78" spans="1:33" ht="15.9" customHeight="1" x14ac:dyDescent="0.25">
      <c r="A78" s="27" t="s">
        <v>310</v>
      </c>
      <c r="B78" s="16" t="s">
        <v>193</v>
      </c>
      <c r="C78" s="16" t="s">
        <v>194</v>
      </c>
      <c r="D78" s="19" t="s">
        <v>18</v>
      </c>
      <c r="E78" s="17" t="s">
        <v>17</v>
      </c>
      <c r="F78" s="19">
        <v>2</v>
      </c>
      <c r="G78" s="19">
        <v>0</v>
      </c>
      <c r="H78" s="19">
        <v>0</v>
      </c>
      <c r="I78" s="34">
        <f t="shared" si="14"/>
        <v>2</v>
      </c>
      <c r="J78" s="19">
        <v>3</v>
      </c>
      <c r="K78" s="1"/>
      <c r="L78" s="27" t="s">
        <v>314</v>
      </c>
      <c r="M78" s="16" t="s">
        <v>199</v>
      </c>
      <c r="N78" s="16" t="s">
        <v>200</v>
      </c>
      <c r="O78" s="19" t="s">
        <v>18</v>
      </c>
      <c r="P78" s="17" t="s">
        <v>17</v>
      </c>
      <c r="Q78" s="19">
        <v>2</v>
      </c>
      <c r="R78" s="19">
        <v>0</v>
      </c>
      <c r="S78" s="19">
        <v>0</v>
      </c>
      <c r="T78" s="34">
        <f>Q81+(R81+S81)/2</f>
        <v>2</v>
      </c>
      <c r="U78" s="19">
        <v>3</v>
      </c>
      <c r="V78" s="1"/>
      <c r="W78" s="15"/>
      <c r="X78" s="15"/>
      <c r="Y78" s="15"/>
      <c r="Z78" s="15"/>
      <c r="AA78" s="15"/>
      <c r="AB78" s="15"/>
      <c r="AC78" s="15"/>
      <c r="AD78" s="15"/>
      <c r="AE78" s="1"/>
      <c r="AF78" s="1"/>
      <c r="AG78" s="1"/>
    </row>
    <row r="79" spans="1:33" ht="15.9" customHeight="1" x14ac:dyDescent="0.25">
      <c r="A79" s="27"/>
      <c r="B79" s="16"/>
      <c r="C79" s="16"/>
      <c r="D79" s="19"/>
      <c r="E79" s="17"/>
      <c r="F79" s="19"/>
      <c r="G79" s="19"/>
      <c r="H79" s="19"/>
      <c r="I79" s="34"/>
      <c r="J79" s="19"/>
      <c r="K79" s="1"/>
      <c r="L79" s="27"/>
      <c r="M79" s="16"/>
      <c r="N79" s="16"/>
      <c r="O79" s="19"/>
      <c r="P79" s="17"/>
      <c r="Q79" s="19"/>
      <c r="R79" s="19"/>
      <c r="S79" s="19"/>
      <c r="T79" s="34"/>
      <c r="U79" s="19"/>
      <c r="V79" s="1"/>
      <c r="W79" s="15"/>
      <c r="X79" s="15"/>
      <c r="Y79" s="15"/>
      <c r="Z79" s="15"/>
      <c r="AA79" s="15"/>
      <c r="AB79" s="15"/>
      <c r="AC79" s="15"/>
      <c r="AD79" s="15"/>
      <c r="AE79" s="1"/>
      <c r="AF79" s="1"/>
      <c r="AG79" s="1"/>
    </row>
    <row r="80" spans="1:33" ht="15.9" customHeight="1" x14ac:dyDescent="0.25">
      <c r="A80" s="96" t="s">
        <v>36</v>
      </c>
      <c r="B80" s="97"/>
      <c r="C80" s="97"/>
      <c r="D80" s="97"/>
      <c r="E80" s="97"/>
      <c r="F80" s="97"/>
      <c r="G80" s="97"/>
      <c r="H80" s="97"/>
      <c r="I80" s="97"/>
      <c r="J80" s="97"/>
      <c r="K80" s="8"/>
      <c r="L80" s="96" t="s">
        <v>37</v>
      </c>
      <c r="M80" s="97"/>
      <c r="N80" s="97"/>
      <c r="O80" s="97"/>
      <c r="P80" s="97"/>
      <c r="Q80" s="97"/>
      <c r="R80" s="97"/>
      <c r="S80" s="97"/>
      <c r="T80" s="97"/>
      <c r="U80" s="97"/>
      <c r="V80" s="1"/>
      <c r="W80" s="15"/>
      <c r="X80" s="15"/>
      <c r="Y80" s="15"/>
      <c r="Z80" s="15"/>
      <c r="AA80" s="15"/>
      <c r="AB80" s="15"/>
      <c r="AC80" s="15"/>
      <c r="AD80" s="15"/>
      <c r="AE80" s="1"/>
      <c r="AF80" s="1"/>
      <c r="AG80" s="1"/>
    </row>
    <row r="81" spans="1:33" ht="15.9" customHeight="1" x14ac:dyDescent="0.25">
      <c r="A81" s="27" t="s">
        <v>315</v>
      </c>
      <c r="B81" s="16" t="s">
        <v>195</v>
      </c>
      <c r="C81" s="16" t="s">
        <v>196</v>
      </c>
      <c r="D81" s="19" t="s">
        <v>18</v>
      </c>
      <c r="E81" s="17" t="s">
        <v>17</v>
      </c>
      <c r="F81" s="19">
        <v>2</v>
      </c>
      <c r="G81" s="19">
        <v>0</v>
      </c>
      <c r="H81" s="19">
        <v>0</v>
      </c>
      <c r="I81" s="34">
        <f t="shared" ref="I81:I82" si="16">F81+(G81+H81)/2</f>
        <v>2</v>
      </c>
      <c r="J81" s="19">
        <v>3</v>
      </c>
      <c r="K81" s="1"/>
      <c r="L81" s="27" t="s">
        <v>319</v>
      </c>
      <c r="M81" s="16" t="s">
        <v>217</v>
      </c>
      <c r="N81" s="16" t="s">
        <v>218</v>
      </c>
      <c r="O81" s="19" t="s">
        <v>18</v>
      </c>
      <c r="P81" s="17" t="s">
        <v>17</v>
      </c>
      <c r="Q81" s="19">
        <v>2</v>
      </c>
      <c r="R81" s="19">
        <v>0</v>
      </c>
      <c r="S81" s="19">
        <v>0</v>
      </c>
      <c r="T81" s="34">
        <f>F83+(G83+H83)/2</f>
        <v>2</v>
      </c>
      <c r="U81" s="19">
        <v>3</v>
      </c>
      <c r="V81" s="1"/>
      <c r="W81" s="15"/>
      <c r="X81" s="15"/>
      <c r="Y81" s="15"/>
      <c r="Z81" s="15"/>
      <c r="AA81" s="15"/>
      <c r="AB81" s="15"/>
      <c r="AC81" s="15"/>
      <c r="AD81" s="15"/>
      <c r="AE81" s="1"/>
      <c r="AF81" s="1"/>
      <c r="AG81" s="1"/>
    </row>
    <row r="82" spans="1:33" ht="15.9" customHeight="1" x14ac:dyDescent="0.25">
      <c r="A82" s="27" t="s">
        <v>316</v>
      </c>
      <c r="B82" s="16" t="s">
        <v>197</v>
      </c>
      <c r="C82" s="16" t="s">
        <v>198</v>
      </c>
      <c r="D82" s="19" t="s">
        <v>18</v>
      </c>
      <c r="E82" s="17" t="s">
        <v>17</v>
      </c>
      <c r="F82" s="19">
        <v>2</v>
      </c>
      <c r="G82" s="19">
        <v>0</v>
      </c>
      <c r="H82" s="19">
        <v>0</v>
      </c>
      <c r="I82" s="34">
        <f t="shared" si="16"/>
        <v>2</v>
      </c>
      <c r="J82" s="19">
        <v>3</v>
      </c>
      <c r="K82" s="1"/>
      <c r="L82" s="27" t="s">
        <v>320</v>
      </c>
      <c r="M82" s="16" t="s">
        <v>221</v>
      </c>
      <c r="N82" s="16" t="s">
        <v>222</v>
      </c>
      <c r="O82" s="19" t="s">
        <v>18</v>
      </c>
      <c r="P82" s="17" t="s">
        <v>17</v>
      </c>
      <c r="Q82" s="19">
        <v>2</v>
      </c>
      <c r="R82" s="19">
        <v>0</v>
      </c>
      <c r="S82" s="19">
        <v>0</v>
      </c>
      <c r="T82" s="34">
        <f t="shared" ref="T82:T84" si="17">Q82+(R82+S82)/2</f>
        <v>2</v>
      </c>
      <c r="U82" s="19">
        <v>3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" customHeight="1" x14ac:dyDescent="0.25">
      <c r="A83" s="27" t="s">
        <v>317</v>
      </c>
      <c r="B83" s="16" t="s">
        <v>219</v>
      </c>
      <c r="C83" s="16" t="s">
        <v>220</v>
      </c>
      <c r="D83" s="19" t="s">
        <v>18</v>
      </c>
      <c r="E83" s="17" t="s">
        <v>17</v>
      </c>
      <c r="F83" s="19">
        <v>2</v>
      </c>
      <c r="G83" s="19">
        <v>0</v>
      </c>
      <c r="H83" s="19">
        <v>0</v>
      </c>
      <c r="I83" s="34">
        <f>Q78+(R78+S78)/2</f>
        <v>2</v>
      </c>
      <c r="J83" s="19">
        <v>3</v>
      </c>
      <c r="K83" s="1"/>
      <c r="L83" s="27" t="s">
        <v>321</v>
      </c>
      <c r="M83" s="16" t="s">
        <v>223</v>
      </c>
      <c r="N83" s="16" t="s">
        <v>224</v>
      </c>
      <c r="O83" s="19" t="s">
        <v>18</v>
      </c>
      <c r="P83" s="17" t="s">
        <v>17</v>
      </c>
      <c r="Q83" s="19">
        <v>2</v>
      </c>
      <c r="R83" s="19">
        <v>0</v>
      </c>
      <c r="S83" s="19">
        <v>0</v>
      </c>
      <c r="T83" s="34">
        <f t="shared" si="17"/>
        <v>2</v>
      </c>
      <c r="U83" s="19">
        <v>3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" customHeight="1" x14ac:dyDescent="0.25">
      <c r="A84" s="27" t="s">
        <v>318</v>
      </c>
      <c r="B84" s="16" t="s">
        <v>231</v>
      </c>
      <c r="C84" s="16" t="s">
        <v>232</v>
      </c>
      <c r="D84" s="19" t="s">
        <v>18</v>
      </c>
      <c r="E84" s="17" t="s">
        <v>17</v>
      </c>
      <c r="F84" s="19">
        <v>2</v>
      </c>
      <c r="G84" s="19">
        <v>0</v>
      </c>
      <c r="H84" s="19">
        <v>0</v>
      </c>
      <c r="I84" s="34">
        <f>Q79+(R79+S79)/2</f>
        <v>0</v>
      </c>
      <c r="J84" s="19">
        <v>3</v>
      </c>
      <c r="K84" s="1"/>
      <c r="L84" s="27" t="s">
        <v>322</v>
      </c>
      <c r="M84" s="16" t="s">
        <v>225</v>
      </c>
      <c r="N84" s="16" t="s">
        <v>226</v>
      </c>
      <c r="O84" s="19" t="s">
        <v>18</v>
      </c>
      <c r="P84" s="17" t="s">
        <v>17</v>
      </c>
      <c r="Q84" s="19">
        <v>2</v>
      </c>
      <c r="R84" s="19">
        <v>0</v>
      </c>
      <c r="S84" s="19">
        <v>0</v>
      </c>
      <c r="T84" s="34">
        <f t="shared" si="17"/>
        <v>2</v>
      </c>
      <c r="U84" s="19">
        <v>3</v>
      </c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" customHeight="1" x14ac:dyDescent="0.25">
      <c r="A85" s="27"/>
      <c r="B85" s="16"/>
      <c r="C85" s="16"/>
      <c r="D85" s="19"/>
      <c r="E85" s="17"/>
      <c r="F85" s="19"/>
      <c r="G85" s="19"/>
      <c r="H85" s="19"/>
      <c r="I85" s="34"/>
      <c r="J85" s="19"/>
      <c r="K85" s="1"/>
      <c r="L85" s="27"/>
      <c r="M85" s="16"/>
      <c r="N85" s="16"/>
      <c r="O85" s="19"/>
      <c r="P85" s="17"/>
      <c r="Q85" s="19"/>
      <c r="R85" s="19"/>
      <c r="S85" s="19"/>
      <c r="T85" s="34"/>
      <c r="U85" s="19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" customHeight="1" x14ac:dyDescent="0.25">
      <c r="A86" s="96" t="s">
        <v>39</v>
      </c>
      <c r="B86" s="97"/>
      <c r="C86" s="97"/>
      <c r="D86" s="97"/>
      <c r="E86" s="97"/>
      <c r="F86" s="97"/>
      <c r="G86" s="97"/>
      <c r="H86" s="97"/>
      <c r="I86" s="97"/>
      <c r="J86" s="97"/>
      <c r="K86" s="8"/>
      <c r="L86" s="96" t="s">
        <v>40</v>
      </c>
      <c r="M86" s="97"/>
      <c r="N86" s="97"/>
      <c r="O86" s="97"/>
      <c r="P86" s="97"/>
      <c r="Q86" s="97"/>
      <c r="R86" s="97"/>
      <c r="S86" s="97"/>
      <c r="T86" s="97"/>
      <c r="U86" s="97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" customHeight="1" x14ac:dyDescent="0.25">
      <c r="A87" s="27" t="s">
        <v>323</v>
      </c>
      <c r="B87" s="16" t="s">
        <v>235</v>
      </c>
      <c r="C87" s="16" t="s">
        <v>236</v>
      </c>
      <c r="D87" s="19" t="s">
        <v>18</v>
      </c>
      <c r="E87" s="17" t="s">
        <v>17</v>
      </c>
      <c r="F87" s="19">
        <v>2</v>
      </c>
      <c r="G87" s="19">
        <v>0</v>
      </c>
      <c r="H87" s="19">
        <v>0</v>
      </c>
      <c r="I87" s="34">
        <f>Q89+(R89+S89)/2</f>
        <v>2</v>
      </c>
      <c r="J87" s="19">
        <v>3</v>
      </c>
      <c r="K87" s="1"/>
      <c r="L87" s="27" t="s">
        <v>327</v>
      </c>
      <c r="M87" s="16" t="s">
        <v>227</v>
      </c>
      <c r="N87" s="16" t="s">
        <v>228</v>
      </c>
      <c r="O87" s="19" t="s">
        <v>18</v>
      </c>
      <c r="P87" s="17" t="s">
        <v>17</v>
      </c>
      <c r="Q87" s="19">
        <v>2</v>
      </c>
      <c r="R87" s="19">
        <v>0</v>
      </c>
      <c r="S87" s="19">
        <v>0</v>
      </c>
      <c r="T87" s="34">
        <f t="shared" ref="T87:T88" si="18">Q87+(R87+S87)/2</f>
        <v>2</v>
      </c>
      <c r="U87" s="19">
        <v>3</v>
      </c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" customHeight="1" x14ac:dyDescent="0.25">
      <c r="A88" s="27" t="s">
        <v>324</v>
      </c>
      <c r="B88" s="16" t="s">
        <v>205</v>
      </c>
      <c r="C88" s="16" t="s">
        <v>206</v>
      </c>
      <c r="D88" s="19" t="s">
        <v>18</v>
      </c>
      <c r="E88" s="17" t="s">
        <v>17</v>
      </c>
      <c r="F88" s="19">
        <v>2</v>
      </c>
      <c r="G88" s="19">
        <v>0</v>
      </c>
      <c r="H88" s="19">
        <v>0</v>
      </c>
      <c r="I88" s="34">
        <f t="shared" ref="I88" si="19">F88+(G88+H88)/2</f>
        <v>2</v>
      </c>
      <c r="J88" s="19">
        <v>3</v>
      </c>
      <c r="K88" s="1"/>
      <c r="L88" s="27" t="s">
        <v>328</v>
      </c>
      <c r="M88" s="16" t="s">
        <v>229</v>
      </c>
      <c r="N88" s="16" t="s">
        <v>230</v>
      </c>
      <c r="O88" s="19" t="s">
        <v>18</v>
      </c>
      <c r="P88" s="17" t="s">
        <v>17</v>
      </c>
      <c r="Q88" s="19">
        <v>2</v>
      </c>
      <c r="R88" s="19">
        <v>0</v>
      </c>
      <c r="S88" s="19">
        <v>0</v>
      </c>
      <c r="T88" s="34">
        <f t="shared" si="18"/>
        <v>2</v>
      </c>
      <c r="U88" s="19">
        <v>3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" customHeight="1" x14ac:dyDescent="0.25">
      <c r="A89" s="27" t="s">
        <v>325</v>
      </c>
      <c r="B89" s="16" t="s">
        <v>233</v>
      </c>
      <c r="C89" s="16" t="s">
        <v>234</v>
      </c>
      <c r="D89" s="19" t="s">
        <v>18</v>
      </c>
      <c r="E89" s="17" t="s">
        <v>17</v>
      </c>
      <c r="F89" s="19">
        <v>2</v>
      </c>
      <c r="G89" s="19">
        <v>0</v>
      </c>
      <c r="H89" s="19">
        <v>0</v>
      </c>
      <c r="I89" s="34">
        <f>Q91+(R91+S91)/2</f>
        <v>2</v>
      </c>
      <c r="J89" s="19">
        <v>3</v>
      </c>
      <c r="K89" s="1"/>
      <c r="L89" s="27" t="s">
        <v>329</v>
      </c>
      <c r="M89" s="16" t="s">
        <v>203</v>
      </c>
      <c r="N89" s="16" t="s">
        <v>204</v>
      </c>
      <c r="O89" s="19" t="s">
        <v>18</v>
      </c>
      <c r="P89" s="17" t="s">
        <v>17</v>
      </c>
      <c r="Q89" s="19">
        <v>2</v>
      </c>
      <c r="R89" s="19">
        <v>0</v>
      </c>
      <c r="S89" s="19">
        <v>0</v>
      </c>
      <c r="T89" s="34">
        <f>F84+(G84+H84)/2</f>
        <v>2</v>
      </c>
      <c r="U89" s="19">
        <v>3</v>
      </c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" customHeight="1" x14ac:dyDescent="0.25">
      <c r="A90" s="27" t="s">
        <v>326</v>
      </c>
      <c r="B90" s="16" t="s">
        <v>209</v>
      </c>
      <c r="C90" s="16" t="s">
        <v>210</v>
      </c>
      <c r="D90" s="19" t="s">
        <v>18</v>
      </c>
      <c r="E90" s="17" t="s">
        <v>17</v>
      </c>
      <c r="F90" s="19">
        <v>2</v>
      </c>
      <c r="G90" s="19">
        <v>0</v>
      </c>
      <c r="H90" s="19">
        <v>0</v>
      </c>
      <c r="I90" s="34">
        <f t="shared" ref="I90" si="20">F90+(G90+H90)/2</f>
        <v>2</v>
      </c>
      <c r="J90" s="19">
        <v>3</v>
      </c>
      <c r="K90" s="1"/>
      <c r="L90" s="27" t="s">
        <v>330</v>
      </c>
      <c r="M90" s="16" t="s">
        <v>207</v>
      </c>
      <c r="N90" s="16" t="s">
        <v>208</v>
      </c>
      <c r="O90" s="19" t="s">
        <v>18</v>
      </c>
      <c r="P90" s="17" t="s">
        <v>17</v>
      </c>
      <c r="Q90" s="19">
        <v>2</v>
      </c>
      <c r="R90" s="19">
        <v>0</v>
      </c>
      <c r="S90" s="19">
        <v>0</v>
      </c>
      <c r="T90" s="34">
        <f>F89+(G89+H89)/2</f>
        <v>2</v>
      </c>
      <c r="U90" s="19">
        <v>3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" customHeight="1" x14ac:dyDescent="0.25">
      <c r="A91" s="27"/>
      <c r="B91" s="16"/>
      <c r="C91" s="16"/>
      <c r="D91" s="19"/>
      <c r="E91" s="17"/>
      <c r="F91" s="19"/>
      <c r="G91" s="19"/>
      <c r="H91" s="19"/>
      <c r="I91" s="34"/>
      <c r="J91" s="19"/>
      <c r="K91" s="1"/>
      <c r="L91" s="27" t="s">
        <v>331</v>
      </c>
      <c r="M91" s="16" t="s">
        <v>201</v>
      </c>
      <c r="N91" s="16" t="s">
        <v>202</v>
      </c>
      <c r="O91" s="19" t="s">
        <v>18</v>
      </c>
      <c r="P91" s="17" t="s">
        <v>17</v>
      </c>
      <c r="Q91" s="19">
        <v>2</v>
      </c>
      <c r="R91" s="19">
        <v>0</v>
      </c>
      <c r="S91" s="19">
        <v>0</v>
      </c>
      <c r="T91" s="34">
        <f>F87+(G87+H87)/2</f>
        <v>2</v>
      </c>
      <c r="U91" s="19">
        <v>3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" customHeight="1" x14ac:dyDescent="0.25">
      <c r="A92" s="75"/>
      <c r="B92" s="23"/>
      <c r="C92" s="23"/>
      <c r="D92" s="76"/>
      <c r="E92" s="23"/>
      <c r="F92" s="76"/>
      <c r="G92" s="76"/>
      <c r="H92" s="76"/>
      <c r="I92" s="76"/>
      <c r="J92" s="76"/>
      <c r="K92" s="23"/>
      <c r="L92" s="75"/>
      <c r="M92" s="23"/>
      <c r="N92" s="23"/>
      <c r="O92" s="76"/>
      <c r="P92" s="23"/>
      <c r="Q92" s="23"/>
      <c r="R92" s="23"/>
      <c r="S92" s="23"/>
      <c r="T92" s="23"/>
      <c r="U92" s="23"/>
      <c r="V92" s="23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" customHeight="1" x14ac:dyDescent="0.25">
      <c r="A93" s="75"/>
      <c r="B93" s="23"/>
      <c r="C93" s="23"/>
      <c r="D93" s="76"/>
      <c r="E93" s="23"/>
      <c r="F93" s="76"/>
      <c r="G93" s="76"/>
      <c r="H93" s="76"/>
      <c r="I93" s="76"/>
      <c r="J93" s="76"/>
      <c r="K93" s="23"/>
      <c r="L93" s="75"/>
      <c r="M93" s="23"/>
      <c r="N93" s="23"/>
      <c r="O93" s="76"/>
      <c r="P93" s="23"/>
      <c r="Q93" s="23"/>
      <c r="R93" s="23"/>
      <c r="S93" s="23"/>
      <c r="T93" s="23"/>
      <c r="U93" s="23"/>
      <c r="V93" s="23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" customHeight="1" x14ac:dyDescent="0.25">
      <c r="A94" s="75"/>
      <c r="B94" s="23"/>
      <c r="C94" s="23"/>
      <c r="D94" s="76"/>
      <c r="E94" s="23"/>
      <c r="F94" s="76"/>
      <c r="G94" s="76"/>
      <c r="H94" s="76"/>
      <c r="I94" s="76"/>
      <c r="J94" s="76"/>
      <c r="K94" s="23"/>
      <c r="L94" s="75"/>
      <c r="M94" s="23"/>
      <c r="N94" s="23"/>
      <c r="O94" s="76"/>
      <c r="P94" s="23"/>
      <c r="Q94" s="23"/>
      <c r="R94" s="23"/>
      <c r="S94" s="23"/>
      <c r="T94" s="23"/>
      <c r="U94" s="23"/>
      <c r="V94" s="23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" customHeight="1" x14ac:dyDescent="0.25">
      <c r="A95" s="121" t="s">
        <v>91</v>
      </c>
      <c r="B95" s="122"/>
      <c r="C95" s="122"/>
      <c r="D95" s="122"/>
      <c r="E95" s="122"/>
      <c r="F95" s="122"/>
      <c r="G95" s="122"/>
      <c r="H95" s="122"/>
      <c r="I95" s="122"/>
      <c r="J95" s="122"/>
      <c r="K95" s="23"/>
      <c r="L95" s="123" t="s">
        <v>42</v>
      </c>
      <c r="M95" s="124"/>
      <c r="N95" s="124"/>
      <c r="O95" s="124"/>
      <c r="P95" s="124"/>
      <c r="Q95" s="124"/>
      <c r="R95" s="124"/>
      <c r="S95" s="124"/>
      <c r="T95" s="124"/>
      <c r="U95" s="124"/>
      <c r="V95" s="125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26.25" customHeight="1" x14ac:dyDescent="0.25">
      <c r="A96" s="30" t="s">
        <v>6</v>
      </c>
      <c r="B96" s="26" t="s">
        <v>7</v>
      </c>
      <c r="C96" s="26" t="s">
        <v>47</v>
      </c>
      <c r="D96" s="25" t="s">
        <v>8</v>
      </c>
      <c r="E96" s="21" t="s">
        <v>9</v>
      </c>
      <c r="F96" s="81" t="s">
        <v>10</v>
      </c>
      <c r="G96" s="81" t="s">
        <v>11</v>
      </c>
      <c r="H96" s="81" t="s">
        <v>12</v>
      </c>
      <c r="I96" s="81" t="s">
        <v>13</v>
      </c>
      <c r="J96" s="81" t="s">
        <v>14</v>
      </c>
      <c r="K96" s="23"/>
      <c r="L96" s="71" t="s">
        <v>6</v>
      </c>
      <c r="M96" s="72" t="s">
        <v>7</v>
      </c>
      <c r="N96" s="24" t="s">
        <v>47</v>
      </c>
      <c r="O96" s="25" t="s">
        <v>8</v>
      </c>
      <c r="P96" s="21" t="s">
        <v>9</v>
      </c>
      <c r="Q96" s="71" t="s">
        <v>10</v>
      </c>
      <c r="R96" s="71" t="s">
        <v>11</v>
      </c>
      <c r="S96" s="71" t="s">
        <v>12</v>
      </c>
      <c r="T96" s="71" t="s">
        <v>13</v>
      </c>
      <c r="U96" s="73" t="s">
        <v>14</v>
      </c>
      <c r="V96" s="74" t="s">
        <v>43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" customHeight="1" x14ac:dyDescent="0.25">
      <c r="A97" s="27" t="s">
        <v>262</v>
      </c>
      <c r="B97" s="16"/>
      <c r="C97" s="16"/>
      <c r="D97" s="19" t="s">
        <v>18</v>
      </c>
      <c r="E97" s="19" t="s">
        <v>17</v>
      </c>
      <c r="F97" s="19"/>
      <c r="G97" s="19">
        <v>0</v>
      </c>
      <c r="H97" s="19">
        <v>0</v>
      </c>
      <c r="I97" s="34">
        <f t="shared" ref="I97:I106" si="21">F97+(G97+H97)/2</f>
        <v>0</v>
      </c>
      <c r="J97" s="19"/>
      <c r="K97" s="1"/>
      <c r="L97" s="5" t="s">
        <v>252</v>
      </c>
      <c r="M97" s="5"/>
      <c r="N97" s="5"/>
      <c r="O97" s="4" t="s">
        <v>21</v>
      </c>
      <c r="P97" s="4" t="s">
        <v>19</v>
      </c>
      <c r="Q97" s="4">
        <v>2</v>
      </c>
      <c r="R97" s="4">
        <v>0</v>
      </c>
      <c r="S97" s="4">
        <v>0</v>
      </c>
      <c r="T97" s="77">
        <f t="shared" ref="T97:T106" si="22">Q97+(R97+S97)/2</f>
        <v>2</v>
      </c>
      <c r="U97" s="9">
        <v>3</v>
      </c>
      <c r="V97" s="4" t="s">
        <v>44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" customHeight="1" x14ac:dyDescent="0.25">
      <c r="A98" s="27" t="s">
        <v>263</v>
      </c>
      <c r="B98" s="16"/>
      <c r="C98" s="16"/>
      <c r="D98" s="19" t="s">
        <v>18</v>
      </c>
      <c r="E98" s="19" t="s">
        <v>19</v>
      </c>
      <c r="F98" s="19"/>
      <c r="G98" s="19">
        <v>0</v>
      </c>
      <c r="H98" s="19">
        <v>0</v>
      </c>
      <c r="I98" s="34">
        <f t="shared" si="21"/>
        <v>0</v>
      </c>
      <c r="J98" s="19"/>
      <c r="K98" s="1"/>
      <c r="L98" s="5" t="s">
        <v>253</v>
      </c>
      <c r="M98" s="5"/>
      <c r="N98" s="5"/>
      <c r="O98" s="4" t="s">
        <v>21</v>
      </c>
      <c r="P98" s="4" t="s">
        <v>19</v>
      </c>
      <c r="Q98" s="4">
        <v>2</v>
      </c>
      <c r="R98" s="4">
        <v>0</v>
      </c>
      <c r="S98" s="4">
        <v>0</v>
      </c>
      <c r="T98" s="77">
        <f t="shared" si="22"/>
        <v>2</v>
      </c>
      <c r="U98" s="9">
        <v>3</v>
      </c>
      <c r="V98" s="4" t="s">
        <v>45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" customHeight="1" x14ac:dyDescent="0.25">
      <c r="A99" s="27" t="s">
        <v>264</v>
      </c>
      <c r="B99" s="16"/>
      <c r="C99" s="16"/>
      <c r="D99" s="19" t="s">
        <v>18</v>
      </c>
      <c r="E99" s="19" t="s">
        <v>19</v>
      </c>
      <c r="F99" s="19"/>
      <c r="G99" s="19">
        <v>0</v>
      </c>
      <c r="H99" s="19">
        <v>0</v>
      </c>
      <c r="I99" s="34">
        <f t="shared" si="21"/>
        <v>0</v>
      </c>
      <c r="J99" s="19"/>
      <c r="K99" s="1"/>
      <c r="L99" s="5" t="s">
        <v>254</v>
      </c>
      <c r="M99" s="5"/>
      <c r="N99" s="5"/>
      <c r="O99" s="4" t="s">
        <v>21</v>
      </c>
      <c r="P99" s="4" t="s">
        <v>19</v>
      </c>
      <c r="Q99" s="4">
        <v>2</v>
      </c>
      <c r="R99" s="4">
        <v>0</v>
      </c>
      <c r="S99" s="4">
        <v>0</v>
      </c>
      <c r="T99" s="77">
        <f t="shared" si="22"/>
        <v>2</v>
      </c>
      <c r="U99" s="9">
        <v>3</v>
      </c>
      <c r="V99" s="4" t="s">
        <v>70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" customHeight="1" x14ac:dyDescent="0.25">
      <c r="A100" s="27" t="s">
        <v>265</v>
      </c>
      <c r="B100" s="16"/>
      <c r="C100" s="16"/>
      <c r="D100" s="19" t="s">
        <v>18</v>
      </c>
      <c r="E100" s="19" t="s">
        <v>17</v>
      </c>
      <c r="F100" s="19"/>
      <c r="G100" s="19">
        <v>0</v>
      </c>
      <c r="H100" s="19">
        <v>0</v>
      </c>
      <c r="I100" s="34">
        <f t="shared" si="21"/>
        <v>0</v>
      </c>
      <c r="J100" s="19"/>
      <c r="K100" s="1"/>
      <c r="L100" s="5" t="s">
        <v>255</v>
      </c>
      <c r="M100" s="5"/>
      <c r="N100" s="5"/>
      <c r="O100" s="4" t="s">
        <v>21</v>
      </c>
      <c r="P100" s="4" t="s">
        <v>19</v>
      </c>
      <c r="Q100" s="4">
        <v>2</v>
      </c>
      <c r="R100" s="4">
        <v>0</v>
      </c>
      <c r="S100" s="4">
        <v>0</v>
      </c>
      <c r="T100" s="77">
        <f t="shared" si="22"/>
        <v>2</v>
      </c>
      <c r="U100" s="9">
        <v>3</v>
      </c>
      <c r="V100" s="4" t="s">
        <v>44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" customHeight="1" x14ac:dyDescent="0.25">
      <c r="A101" s="27" t="s">
        <v>266</v>
      </c>
      <c r="B101" s="16"/>
      <c r="C101" s="16"/>
      <c r="D101" s="19" t="s">
        <v>18</v>
      </c>
      <c r="E101" s="19" t="s">
        <v>17</v>
      </c>
      <c r="F101" s="19"/>
      <c r="G101" s="19">
        <v>0</v>
      </c>
      <c r="H101" s="19">
        <v>0</v>
      </c>
      <c r="I101" s="34">
        <f t="shared" si="21"/>
        <v>0</v>
      </c>
      <c r="J101" s="19"/>
      <c r="K101" s="1"/>
      <c r="L101" s="5" t="s">
        <v>256</v>
      </c>
      <c r="M101" s="5"/>
      <c r="N101" s="5"/>
      <c r="O101" s="4" t="s">
        <v>21</v>
      </c>
      <c r="P101" s="4" t="s">
        <v>19</v>
      </c>
      <c r="Q101" s="4">
        <v>2</v>
      </c>
      <c r="R101" s="4">
        <v>0</v>
      </c>
      <c r="S101" s="4">
        <v>0</v>
      </c>
      <c r="T101" s="77">
        <f t="shared" si="22"/>
        <v>2</v>
      </c>
      <c r="U101" s="9">
        <v>3</v>
      </c>
      <c r="V101" s="4" t="s">
        <v>70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" customHeight="1" x14ac:dyDescent="0.25">
      <c r="A102" s="27" t="s">
        <v>267</v>
      </c>
      <c r="B102" s="16"/>
      <c r="C102" s="16"/>
      <c r="D102" s="19" t="s">
        <v>18</v>
      </c>
      <c r="E102" s="19"/>
      <c r="F102" s="19"/>
      <c r="G102" s="19">
        <v>0</v>
      </c>
      <c r="H102" s="19">
        <v>0</v>
      </c>
      <c r="I102" s="34">
        <f t="shared" si="21"/>
        <v>0</v>
      </c>
      <c r="J102" s="19"/>
      <c r="K102" s="1"/>
      <c r="L102" s="5" t="s">
        <v>257</v>
      </c>
      <c r="M102" s="5"/>
      <c r="N102" s="5"/>
      <c r="O102" s="4" t="s">
        <v>21</v>
      </c>
      <c r="P102" s="4" t="s">
        <v>19</v>
      </c>
      <c r="Q102" s="4">
        <v>2</v>
      </c>
      <c r="R102" s="4">
        <v>0</v>
      </c>
      <c r="S102" s="4">
        <v>0</v>
      </c>
      <c r="T102" s="77">
        <f t="shared" si="22"/>
        <v>2</v>
      </c>
      <c r="U102" s="9">
        <v>3</v>
      </c>
      <c r="V102" s="4" t="s">
        <v>44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" customHeight="1" x14ac:dyDescent="0.25">
      <c r="A103" s="27" t="s">
        <v>268</v>
      </c>
      <c r="B103" s="16"/>
      <c r="C103" s="16"/>
      <c r="D103" s="19" t="s">
        <v>18</v>
      </c>
      <c r="E103" s="19"/>
      <c r="F103" s="19"/>
      <c r="G103" s="19">
        <v>0</v>
      </c>
      <c r="H103" s="19">
        <v>0</v>
      </c>
      <c r="I103" s="34">
        <f t="shared" si="21"/>
        <v>0</v>
      </c>
      <c r="J103" s="19"/>
      <c r="K103" s="1"/>
      <c r="L103" s="5" t="s">
        <v>258</v>
      </c>
      <c r="M103" s="5"/>
      <c r="N103" s="5"/>
      <c r="O103" s="4" t="s">
        <v>21</v>
      </c>
      <c r="P103" s="4" t="s">
        <v>19</v>
      </c>
      <c r="Q103" s="4">
        <v>2</v>
      </c>
      <c r="R103" s="4">
        <v>0</v>
      </c>
      <c r="S103" s="4">
        <v>0</v>
      </c>
      <c r="T103" s="77">
        <f t="shared" si="22"/>
        <v>2</v>
      </c>
      <c r="U103" s="9">
        <v>3</v>
      </c>
      <c r="V103" s="4" t="s">
        <v>44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" customHeight="1" x14ac:dyDescent="0.25">
      <c r="A104" s="27" t="s">
        <v>269</v>
      </c>
      <c r="B104" s="16"/>
      <c r="C104" s="16"/>
      <c r="D104" s="19" t="s">
        <v>18</v>
      </c>
      <c r="E104" s="19"/>
      <c r="F104" s="19"/>
      <c r="G104" s="19">
        <v>0</v>
      </c>
      <c r="H104" s="19">
        <v>0</v>
      </c>
      <c r="I104" s="34">
        <f t="shared" si="21"/>
        <v>0</v>
      </c>
      <c r="J104" s="19"/>
      <c r="K104" s="1"/>
      <c r="L104" s="5" t="s">
        <v>259</v>
      </c>
      <c r="M104" s="5"/>
      <c r="N104" s="5"/>
      <c r="O104" s="4" t="s">
        <v>21</v>
      </c>
      <c r="P104" s="4" t="s">
        <v>19</v>
      </c>
      <c r="Q104" s="4">
        <v>2</v>
      </c>
      <c r="R104" s="4">
        <v>0</v>
      </c>
      <c r="S104" s="4">
        <v>0</v>
      </c>
      <c r="T104" s="77">
        <f t="shared" si="22"/>
        <v>2</v>
      </c>
      <c r="U104" s="9">
        <v>3</v>
      </c>
      <c r="V104" s="4" t="s">
        <v>45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" customHeight="1" x14ac:dyDescent="0.25">
      <c r="A105" s="27" t="s">
        <v>270</v>
      </c>
      <c r="B105" s="16"/>
      <c r="C105" s="16"/>
      <c r="D105" s="19" t="s">
        <v>18</v>
      </c>
      <c r="E105" s="19"/>
      <c r="F105" s="19"/>
      <c r="G105" s="19">
        <v>0</v>
      </c>
      <c r="H105" s="19">
        <v>0</v>
      </c>
      <c r="I105" s="34">
        <f t="shared" si="21"/>
        <v>0</v>
      </c>
      <c r="J105" s="19"/>
      <c r="K105" s="1"/>
      <c r="L105" s="5" t="s">
        <v>260</v>
      </c>
      <c r="M105" s="5"/>
      <c r="N105" s="5"/>
      <c r="O105" s="4" t="s">
        <v>21</v>
      </c>
      <c r="P105" s="4" t="s">
        <v>19</v>
      </c>
      <c r="Q105" s="4">
        <v>2</v>
      </c>
      <c r="R105" s="4">
        <v>0</v>
      </c>
      <c r="S105" s="4">
        <v>0</v>
      </c>
      <c r="T105" s="77">
        <f t="shared" si="22"/>
        <v>2</v>
      </c>
      <c r="U105" s="9">
        <v>3</v>
      </c>
      <c r="V105" s="4" t="s">
        <v>44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" customHeight="1" x14ac:dyDescent="0.25">
      <c r="A106" s="27" t="s">
        <v>271</v>
      </c>
      <c r="B106" s="16"/>
      <c r="C106" s="16"/>
      <c r="D106" s="19" t="s">
        <v>18</v>
      </c>
      <c r="E106" s="19"/>
      <c r="F106" s="19"/>
      <c r="G106" s="19">
        <v>0</v>
      </c>
      <c r="H106" s="19">
        <v>0</v>
      </c>
      <c r="I106" s="34">
        <f t="shared" si="21"/>
        <v>0</v>
      </c>
      <c r="J106" s="19"/>
      <c r="K106" s="1"/>
      <c r="L106" s="5" t="s">
        <v>261</v>
      </c>
      <c r="M106" s="5"/>
      <c r="N106" s="5"/>
      <c r="O106" s="4" t="s">
        <v>21</v>
      </c>
      <c r="P106" s="4" t="s">
        <v>19</v>
      </c>
      <c r="Q106" s="4">
        <v>2</v>
      </c>
      <c r="R106" s="4">
        <v>0</v>
      </c>
      <c r="S106" s="4">
        <v>0</v>
      </c>
      <c r="T106" s="77">
        <f t="shared" si="22"/>
        <v>2</v>
      </c>
      <c r="U106" s="9">
        <v>3</v>
      </c>
      <c r="V106" s="4" t="s">
        <v>44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" customHeight="1" x14ac:dyDescent="0.25">
      <c r="A107" s="6"/>
      <c r="B107" s="1"/>
      <c r="C107" s="1"/>
      <c r="D107" s="7"/>
      <c r="E107" s="1"/>
      <c r="F107" s="7"/>
      <c r="G107" s="7"/>
      <c r="H107" s="7"/>
      <c r="I107" s="7"/>
      <c r="J107" s="7"/>
      <c r="K107" s="1"/>
      <c r="L107" s="6"/>
      <c r="M107" s="1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" customHeight="1" x14ac:dyDescent="0.25">
      <c r="A108" s="6"/>
      <c r="B108" s="1"/>
      <c r="C108" s="1"/>
      <c r="D108" s="7"/>
      <c r="E108" s="1"/>
      <c r="F108" s="7"/>
      <c r="G108" s="7"/>
      <c r="H108" s="7"/>
      <c r="I108" s="7"/>
      <c r="J108" s="7"/>
      <c r="K108" s="1"/>
      <c r="L108" s="6"/>
      <c r="M108" s="1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" customHeight="1" x14ac:dyDescent="0.25">
      <c r="A109" s="6"/>
      <c r="B109" s="1"/>
      <c r="C109" s="1"/>
      <c r="D109" s="7"/>
      <c r="E109" s="1"/>
      <c r="F109" s="7"/>
      <c r="G109" s="7"/>
      <c r="H109" s="7"/>
      <c r="I109" s="7"/>
      <c r="J109" s="7"/>
      <c r="K109" s="1"/>
      <c r="L109" s="6"/>
      <c r="M109" s="1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" customHeight="1" x14ac:dyDescent="0.25">
      <c r="A110" s="6"/>
      <c r="B110" s="1"/>
      <c r="C110" s="1"/>
      <c r="D110" s="7"/>
      <c r="E110" s="1"/>
      <c r="F110" s="7"/>
      <c r="G110" s="7"/>
      <c r="H110" s="7"/>
      <c r="I110" s="7"/>
      <c r="J110" s="7"/>
      <c r="K110" s="1"/>
      <c r="L110" s="6"/>
      <c r="M110" s="1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" customHeight="1" x14ac:dyDescent="0.25">
      <c r="A111" s="6"/>
      <c r="B111" s="1"/>
      <c r="C111" s="1"/>
      <c r="D111" s="7"/>
      <c r="E111" s="1"/>
      <c r="F111" s="7"/>
      <c r="G111" s="7"/>
      <c r="H111" s="7"/>
      <c r="I111" s="7"/>
      <c r="J111" s="7"/>
      <c r="K111" s="1"/>
      <c r="L111" s="6"/>
      <c r="M111" s="1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" customHeight="1" x14ac:dyDescent="0.25">
      <c r="A112" s="6"/>
      <c r="B112" s="1"/>
      <c r="C112" s="1"/>
      <c r="D112" s="7"/>
      <c r="E112" s="1"/>
      <c r="F112" s="7"/>
      <c r="G112" s="7"/>
      <c r="H112" s="7"/>
      <c r="I112" s="7"/>
      <c r="J112" s="7"/>
      <c r="K112" s="1"/>
      <c r="L112" s="6"/>
      <c r="M112" s="1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" customHeight="1" x14ac:dyDescent="0.25">
      <c r="A113" s="6"/>
      <c r="B113" s="1"/>
      <c r="C113" s="1"/>
      <c r="D113" s="7"/>
      <c r="E113" s="1"/>
      <c r="F113" s="7"/>
      <c r="G113" s="7"/>
      <c r="H113" s="7"/>
      <c r="I113" s="7"/>
      <c r="J113" s="7"/>
      <c r="K113" s="1"/>
      <c r="L113" s="6"/>
      <c r="M113" s="1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" customHeight="1" x14ac:dyDescent="0.25">
      <c r="A114" s="6"/>
      <c r="B114" s="1"/>
      <c r="C114" s="1"/>
      <c r="D114" s="7"/>
      <c r="E114" s="1"/>
      <c r="F114" s="7"/>
      <c r="G114" s="7"/>
      <c r="H114" s="7"/>
      <c r="I114" s="7"/>
      <c r="J114" s="7"/>
      <c r="K114" s="1"/>
      <c r="L114" s="6"/>
      <c r="M114" s="1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" customHeight="1" x14ac:dyDescent="0.25">
      <c r="A115" s="6"/>
      <c r="B115" s="1"/>
      <c r="C115" s="1"/>
      <c r="D115" s="7"/>
      <c r="E115" s="1"/>
      <c r="F115" s="7"/>
      <c r="G115" s="7"/>
      <c r="H115" s="7"/>
      <c r="I115" s="7"/>
      <c r="J115" s="7"/>
      <c r="K115" s="1"/>
      <c r="L115" s="6"/>
      <c r="M115" s="1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" customHeight="1" x14ac:dyDescent="0.25">
      <c r="A116" s="6"/>
      <c r="B116" s="1"/>
      <c r="C116" s="1"/>
      <c r="D116" s="7"/>
      <c r="E116" s="1"/>
      <c r="F116" s="7"/>
      <c r="G116" s="7"/>
      <c r="H116" s="7"/>
      <c r="I116" s="7"/>
      <c r="J116" s="7"/>
      <c r="K116" s="1"/>
      <c r="L116" s="6"/>
      <c r="M116" s="1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" customHeight="1" x14ac:dyDescent="0.25">
      <c r="A117" s="6"/>
      <c r="B117" s="1"/>
      <c r="C117" s="1"/>
      <c r="D117" s="7"/>
      <c r="E117" s="1"/>
      <c r="F117" s="7"/>
      <c r="G117" s="7"/>
      <c r="H117" s="7"/>
      <c r="I117" s="7"/>
      <c r="J117" s="7"/>
      <c r="K117" s="1"/>
      <c r="L117" s="6"/>
      <c r="M117" s="1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" customHeight="1" x14ac:dyDescent="0.25">
      <c r="A118" s="6"/>
      <c r="B118" s="1"/>
      <c r="C118" s="1"/>
      <c r="D118" s="7"/>
      <c r="E118" s="1"/>
      <c r="F118" s="7"/>
      <c r="G118" s="7"/>
      <c r="H118" s="7"/>
      <c r="I118" s="7"/>
      <c r="J118" s="7"/>
      <c r="K118" s="1"/>
      <c r="L118" s="6"/>
      <c r="M118" s="1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" customHeight="1" x14ac:dyDescent="0.25">
      <c r="A119" s="6"/>
      <c r="B119" s="1"/>
      <c r="C119" s="1"/>
      <c r="D119" s="7"/>
      <c r="E119" s="1"/>
      <c r="F119" s="7"/>
      <c r="G119" s="7"/>
      <c r="H119" s="7"/>
      <c r="I119" s="7"/>
      <c r="J119" s="7"/>
      <c r="K119" s="1"/>
      <c r="L119" s="6"/>
      <c r="M119" s="1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" customHeight="1" x14ac:dyDescent="0.25">
      <c r="A120" s="6"/>
      <c r="B120" s="1"/>
      <c r="C120" s="1"/>
      <c r="D120" s="7"/>
      <c r="E120" s="1"/>
      <c r="F120" s="7"/>
      <c r="G120" s="7"/>
      <c r="H120" s="7"/>
      <c r="I120" s="7"/>
      <c r="J120" s="7"/>
      <c r="K120" s="1"/>
      <c r="L120" s="6"/>
      <c r="M120" s="1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" customHeight="1" x14ac:dyDescent="0.25">
      <c r="A121" s="6"/>
      <c r="B121" s="1"/>
      <c r="C121" s="1"/>
      <c r="D121" s="7"/>
      <c r="E121" s="1"/>
      <c r="F121" s="7"/>
      <c r="G121" s="7"/>
      <c r="H121" s="7"/>
      <c r="I121" s="7"/>
      <c r="J121" s="7"/>
      <c r="K121" s="1"/>
      <c r="L121" s="6"/>
      <c r="M121" s="1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" customHeight="1" x14ac:dyDescent="0.25">
      <c r="A122" s="6"/>
      <c r="B122" s="1"/>
      <c r="C122" s="1"/>
      <c r="D122" s="7"/>
      <c r="E122" s="1"/>
      <c r="F122" s="7"/>
      <c r="G122" s="7"/>
      <c r="H122" s="7"/>
      <c r="I122" s="7"/>
      <c r="J122" s="7"/>
      <c r="K122" s="1"/>
      <c r="L122" s="6"/>
      <c r="M122" s="1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" customHeight="1" x14ac:dyDescent="0.25">
      <c r="A123" s="6"/>
      <c r="B123" s="1"/>
      <c r="C123" s="1"/>
      <c r="D123" s="7"/>
      <c r="E123" s="1"/>
      <c r="F123" s="7"/>
      <c r="G123" s="7"/>
      <c r="H123" s="7"/>
      <c r="I123" s="7"/>
      <c r="J123" s="7"/>
      <c r="K123" s="1"/>
      <c r="L123" s="6"/>
      <c r="M123" s="1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" customHeight="1" x14ac:dyDescent="0.25">
      <c r="A124" s="6"/>
      <c r="B124" s="1"/>
      <c r="C124" s="1"/>
      <c r="D124" s="7"/>
      <c r="E124" s="1"/>
      <c r="F124" s="7"/>
      <c r="G124" s="7"/>
      <c r="H124" s="7"/>
      <c r="I124" s="7"/>
      <c r="J124" s="7"/>
      <c r="K124" s="1"/>
      <c r="L124" s="6"/>
      <c r="M124" s="1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" customHeight="1" x14ac:dyDescent="0.25">
      <c r="A125" s="6"/>
      <c r="B125" s="1"/>
      <c r="C125" s="1"/>
      <c r="D125" s="7"/>
      <c r="E125" s="1"/>
      <c r="F125" s="7"/>
      <c r="G125" s="7"/>
      <c r="H125" s="7"/>
      <c r="I125" s="7"/>
      <c r="J125" s="7"/>
      <c r="K125" s="1"/>
      <c r="L125" s="6"/>
      <c r="M125" s="1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" customHeight="1" x14ac:dyDescent="0.25">
      <c r="A126" s="6"/>
      <c r="B126" s="1"/>
      <c r="C126" s="1"/>
      <c r="D126" s="7"/>
      <c r="E126" s="1"/>
      <c r="F126" s="7"/>
      <c r="G126" s="7"/>
      <c r="H126" s="7"/>
      <c r="I126" s="7"/>
      <c r="J126" s="7"/>
      <c r="K126" s="1"/>
      <c r="L126" s="6"/>
      <c r="M126" s="1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" customHeight="1" x14ac:dyDescent="0.25">
      <c r="A127" s="6"/>
      <c r="B127" s="1"/>
      <c r="C127" s="1"/>
      <c r="D127" s="7"/>
      <c r="E127" s="1"/>
      <c r="F127" s="7"/>
      <c r="G127" s="7"/>
      <c r="H127" s="7"/>
      <c r="I127" s="7"/>
      <c r="J127" s="7"/>
      <c r="K127" s="1"/>
      <c r="L127" s="6"/>
      <c r="M127" s="1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" customHeight="1" x14ac:dyDescent="0.25">
      <c r="A128" s="6"/>
      <c r="B128" s="1"/>
      <c r="C128" s="1"/>
      <c r="D128" s="7"/>
      <c r="E128" s="1"/>
      <c r="F128" s="7"/>
      <c r="G128" s="7"/>
      <c r="H128" s="7"/>
      <c r="I128" s="7"/>
      <c r="J128" s="7"/>
      <c r="K128" s="1"/>
      <c r="L128" s="6"/>
      <c r="M128" s="1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" customHeight="1" x14ac:dyDescent="0.25">
      <c r="A129" s="6"/>
      <c r="B129" s="1"/>
      <c r="C129" s="1"/>
      <c r="D129" s="7"/>
      <c r="E129" s="1"/>
      <c r="F129" s="7"/>
      <c r="G129" s="7"/>
      <c r="H129" s="7"/>
      <c r="I129" s="7"/>
      <c r="J129" s="7"/>
      <c r="K129" s="1"/>
      <c r="L129" s="6"/>
      <c r="M129" s="1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" customHeight="1" x14ac:dyDescent="0.25">
      <c r="A130" s="6"/>
      <c r="B130" s="1"/>
      <c r="C130" s="1"/>
      <c r="D130" s="7"/>
      <c r="E130" s="1"/>
      <c r="F130" s="7"/>
      <c r="G130" s="7"/>
      <c r="H130" s="7"/>
      <c r="I130" s="7"/>
      <c r="J130" s="7"/>
      <c r="K130" s="1"/>
      <c r="L130" s="6"/>
      <c r="M130" s="1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" customHeight="1" x14ac:dyDescent="0.25">
      <c r="A131" s="6"/>
      <c r="B131" s="1"/>
      <c r="C131" s="1"/>
      <c r="D131" s="7"/>
      <c r="E131" s="1"/>
      <c r="F131" s="7"/>
      <c r="G131" s="7"/>
      <c r="H131" s="7"/>
      <c r="I131" s="7"/>
      <c r="J131" s="7"/>
      <c r="K131" s="1"/>
      <c r="L131" s="6"/>
      <c r="M131" s="1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" customHeight="1" x14ac:dyDescent="0.25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" customHeight="1" x14ac:dyDescent="0.25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" customHeight="1" x14ac:dyDescent="0.25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" customHeight="1" x14ac:dyDescent="0.25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" customHeight="1" x14ac:dyDescent="0.25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" customHeight="1" x14ac:dyDescent="0.25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" customHeight="1" x14ac:dyDescent="0.25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" customHeight="1" x14ac:dyDescent="0.25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" customHeight="1" x14ac:dyDescent="0.25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" customHeight="1" x14ac:dyDescent="0.25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" customHeight="1" x14ac:dyDescent="0.25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" customHeight="1" x14ac:dyDescent="0.25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" customHeight="1" x14ac:dyDescent="0.25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" customHeight="1" x14ac:dyDescent="0.25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" customHeight="1" x14ac:dyDescent="0.25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" customHeight="1" x14ac:dyDescent="0.25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" customHeight="1" x14ac:dyDescent="0.25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" customHeight="1" x14ac:dyDescent="0.25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" customHeight="1" x14ac:dyDescent="0.25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" customHeight="1" x14ac:dyDescent="0.25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" customHeight="1" x14ac:dyDescent="0.25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" customHeight="1" x14ac:dyDescent="0.25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" customHeight="1" x14ac:dyDescent="0.25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" customHeight="1" x14ac:dyDescent="0.25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" customHeight="1" x14ac:dyDescent="0.25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" customHeight="1" x14ac:dyDescent="0.25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" customHeight="1" x14ac:dyDescent="0.25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" customHeight="1" x14ac:dyDescent="0.25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" customHeight="1" x14ac:dyDescent="0.25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" customHeight="1" x14ac:dyDescent="0.25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" customHeight="1" x14ac:dyDescent="0.25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" customHeight="1" x14ac:dyDescent="0.25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" customHeight="1" x14ac:dyDescent="0.25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" customHeight="1" x14ac:dyDescent="0.25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" customHeight="1" x14ac:dyDescent="0.25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" customHeight="1" x14ac:dyDescent="0.25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" customHeight="1" x14ac:dyDescent="0.25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" customHeight="1" x14ac:dyDescent="0.25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" customHeight="1" x14ac:dyDescent="0.25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" customHeight="1" x14ac:dyDescent="0.25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" customHeight="1" x14ac:dyDescent="0.25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" customHeight="1" x14ac:dyDescent="0.25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" customHeight="1" x14ac:dyDescent="0.25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" customHeight="1" x14ac:dyDescent="0.25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" customHeight="1" x14ac:dyDescent="0.25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" customHeight="1" x14ac:dyDescent="0.25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" customHeight="1" x14ac:dyDescent="0.25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" customHeight="1" x14ac:dyDescent="0.25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" customHeight="1" x14ac:dyDescent="0.25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" customHeight="1" x14ac:dyDescent="0.25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" customHeight="1" x14ac:dyDescent="0.25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" customHeight="1" x14ac:dyDescent="0.25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" customHeight="1" x14ac:dyDescent="0.25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" customHeight="1" x14ac:dyDescent="0.25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" customHeight="1" x14ac:dyDescent="0.25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" customHeight="1" x14ac:dyDescent="0.25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" customHeight="1" x14ac:dyDescent="0.25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" customHeight="1" x14ac:dyDescent="0.25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" customHeight="1" x14ac:dyDescent="0.25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" customHeight="1" x14ac:dyDescent="0.25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" customHeight="1" x14ac:dyDescent="0.25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" customHeight="1" x14ac:dyDescent="0.25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" customHeight="1" x14ac:dyDescent="0.25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" customHeight="1" x14ac:dyDescent="0.25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" customHeight="1" x14ac:dyDescent="0.25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" customHeight="1" x14ac:dyDescent="0.25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" customHeight="1" x14ac:dyDescent="0.25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" customHeight="1" x14ac:dyDescent="0.25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" customHeight="1" x14ac:dyDescent="0.25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" customHeight="1" x14ac:dyDescent="0.25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" customHeight="1" x14ac:dyDescent="0.25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" customHeight="1" x14ac:dyDescent="0.25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" customHeight="1" x14ac:dyDescent="0.25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" customHeight="1" x14ac:dyDescent="0.25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" customHeight="1" x14ac:dyDescent="0.25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" customHeight="1" x14ac:dyDescent="0.25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" customHeight="1" x14ac:dyDescent="0.25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" customHeight="1" x14ac:dyDescent="0.25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" customHeight="1" x14ac:dyDescent="0.25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" customHeight="1" x14ac:dyDescent="0.25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" customHeight="1" x14ac:dyDescent="0.25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" customHeight="1" x14ac:dyDescent="0.25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" customHeight="1" x14ac:dyDescent="0.25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" customHeight="1" x14ac:dyDescent="0.25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" customHeight="1" x14ac:dyDescent="0.25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" customHeight="1" x14ac:dyDescent="0.25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" customHeight="1" x14ac:dyDescent="0.25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" customHeight="1" x14ac:dyDescent="0.25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" customHeight="1" x14ac:dyDescent="0.25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" customHeight="1" x14ac:dyDescent="0.25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" customHeight="1" x14ac:dyDescent="0.25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" customHeight="1" x14ac:dyDescent="0.25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" customHeight="1" x14ac:dyDescent="0.25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" customHeight="1" x14ac:dyDescent="0.25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" customHeight="1" x14ac:dyDescent="0.25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" customHeight="1" x14ac:dyDescent="0.25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" customHeight="1" x14ac:dyDescent="0.25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" customHeight="1" x14ac:dyDescent="0.25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" customHeight="1" x14ac:dyDescent="0.25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" customHeight="1" x14ac:dyDescent="0.25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" customHeight="1" x14ac:dyDescent="0.25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" customHeight="1" x14ac:dyDescent="0.25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" customHeight="1" x14ac:dyDescent="0.25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" customHeight="1" x14ac:dyDescent="0.25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" customHeight="1" x14ac:dyDescent="0.25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" customHeight="1" x14ac:dyDescent="0.25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" customHeight="1" x14ac:dyDescent="0.25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" customHeight="1" x14ac:dyDescent="0.25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" customHeight="1" x14ac:dyDescent="0.25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" customHeight="1" x14ac:dyDescent="0.25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" customHeight="1" x14ac:dyDescent="0.25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" customHeight="1" x14ac:dyDescent="0.25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" customHeight="1" x14ac:dyDescent="0.25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" customHeight="1" x14ac:dyDescent="0.25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" customHeight="1" x14ac:dyDescent="0.25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" customHeight="1" x14ac:dyDescent="0.25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" customHeight="1" x14ac:dyDescent="0.25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" customHeight="1" x14ac:dyDescent="0.25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" customHeight="1" x14ac:dyDescent="0.25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" customHeight="1" x14ac:dyDescent="0.25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" customHeight="1" x14ac:dyDescent="0.25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" customHeight="1" x14ac:dyDescent="0.25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" customHeight="1" x14ac:dyDescent="0.25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" customHeight="1" x14ac:dyDescent="0.25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" customHeight="1" x14ac:dyDescent="0.25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" customHeight="1" x14ac:dyDescent="0.25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" customHeight="1" x14ac:dyDescent="0.25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" customHeight="1" x14ac:dyDescent="0.25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" customHeight="1" x14ac:dyDescent="0.25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" customHeight="1" x14ac:dyDescent="0.25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" customHeight="1" x14ac:dyDescent="0.25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" customHeight="1" x14ac:dyDescent="0.25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" customHeight="1" x14ac:dyDescent="0.25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" customHeight="1" x14ac:dyDescent="0.25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" customHeight="1" x14ac:dyDescent="0.25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" customHeight="1" x14ac:dyDescent="0.25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" customHeight="1" x14ac:dyDescent="0.25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" customHeight="1" x14ac:dyDescent="0.25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" customHeight="1" x14ac:dyDescent="0.25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" customHeight="1" x14ac:dyDescent="0.25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" customHeight="1" x14ac:dyDescent="0.25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" customHeight="1" x14ac:dyDescent="0.25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" customHeight="1" x14ac:dyDescent="0.25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" customHeight="1" x14ac:dyDescent="0.25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" customHeight="1" x14ac:dyDescent="0.25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" customHeight="1" x14ac:dyDescent="0.25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" customHeight="1" x14ac:dyDescent="0.25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" customHeight="1" x14ac:dyDescent="0.25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" customHeight="1" x14ac:dyDescent="0.25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" customHeight="1" x14ac:dyDescent="0.25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" customHeight="1" x14ac:dyDescent="0.25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" customHeight="1" x14ac:dyDescent="0.25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" customHeight="1" x14ac:dyDescent="0.25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" customHeight="1" x14ac:dyDescent="0.25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" customHeight="1" x14ac:dyDescent="0.25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" customHeight="1" x14ac:dyDescent="0.25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" customHeight="1" x14ac:dyDescent="0.25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" customHeight="1" x14ac:dyDescent="0.25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" customHeight="1" x14ac:dyDescent="0.25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" customHeight="1" x14ac:dyDescent="0.25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" customHeight="1" x14ac:dyDescent="0.25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" customHeight="1" x14ac:dyDescent="0.25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" customHeight="1" x14ac:dyDescent="0.25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" customHeight="1" x14ac:dyDescent="0.25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" customHeight="1" x14ac:dyDescent="0.25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" customHeight="1" x14ac:dyDescent="0.25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" customHeight="1" x14ac:dyDescent="0.25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" customHeight="1" x14ac:dyDescent="0.25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" customHeight="1" x14ac:dyDescent="0.25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" customHeight="1" x14ac:dyDescent="0.25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" customHeight="1" x14ac:dyDescent="0.25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" customHeight="1" x14ac:dyDescent="0.25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" customHeight="1" x14ac:dyDescent="0.25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" customHeight="1" x14ac:dyDescent="0.25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" customHeight="1" x14ac:dyDescent="0.25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" customHeight="1" x14ac:dyDescent="0.25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" customHeight="1" x14ac:dyDescent="0.25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" customHeight="1" x14ac:dyDescent="0.25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" customHeight="1" x14ac:dyDescent="0.25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" customHeight="1" x14ac:dyDescent="0.25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" customHeight="1" x14ac:dyDescent="0.25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" customHeight="1" x14ac:dyDescent="0.25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" customHeight="1" x14ac:dyDescent="0.25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" customHeight="1" x14ac:dyDescent="0.25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" customHeight="1" x14ac:dyDescent="0.25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" customHeight="1" x14ac:dyDescent="0.25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" customHeight="1" x14ac:dyDescent="0.25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" customHeight="1" x14ac:dyDescent="0.25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" customHeight="1" x14ac:dyDescent="0.25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" customHeight="1" x14ac:dyDescent="0.25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" customHeight="1" x14ac:dyDescent="0.25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" customHeight="1" x14ac:dyDescent="0.25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" customHeight="1" x14ac:dyDescent="0.25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" customHeight="1" x14ac:dyDescent="0.25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" customHeight="1" x14ac:dyDescent="0.25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" customHeight="1" x14ac:dyDescent="0.25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" customHeight="1" x14ac:dyDescent="0.25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" customHeight="1" x14ac:dyDescent="0.25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" customHeight="1" x14ac:dyDescent="0.25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" customHeight="1" x14ac:dyDescent="0.25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" customHeight="1" x14ac:dyDescent="0.25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" customHeight="1" x14ac:dyDescent="0.25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" customHeight="1" x14ac:dyDescent="0.25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" customHeight="1" x14ac:dyDescent="0.25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" customHeight="1" x14ac:dyDescent="0.25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" customHeight="1" x14ac:dyDescent="0.25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" customHeight="1" x14ac:dyDescent="0.25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" customHeight="1" x14ac:dyDescent="0.25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" customHeight="1" x14ac:dyDescent="0.25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" customHeight="1" x14ac:dyDescent="0.25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" customHeight="1" x14ac:dyDescent="0.25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" customHeight="1" x14ac:dyDescent="0.25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" customHeight="1" x14ac:dyDescent="0.25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" customHeight="1" x14ac:dyDescent="0.25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" customHeight="1" x14ac:dyDescent="0.25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" customHeight="1" x14ac:dyDescent="0.25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" customHeight="1" x14ac:dyDescent="0.25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" customHeight="1" x14ac:dyDescent="0.25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" customHeight="1" x14ac:dyDescent="0.25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" customHeight="1" x14ac:dyDescent="0.25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" customHeight="1" x14ac:dyDescent="0.25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" customHeight="1" x14ac:dyDescent="0.25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" customHeight="1" x14ac:dyDescent="0.25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" customHeight="1" x14ac:dyDescent="0.25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" customHeight="1" x14ac:dyDescent="0.25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" customHeight="1" x14ac:dyDescent="0.25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" customHeight="1" x14ac:dyDescent="0.25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" customHeight="1" x14ac:dyDescent="0.25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" customHeight="1" x14ac:dyDescent="0.25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" customHeight="1" x14ac:dyDescent="0.25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" customHeight="1" x14ac:dyDescent="0.25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" customHeight="1" x14ac:dyDescent="0.25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" customHeight="1" x14ac:dyDescent="0.25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" customHeight="1" x14ac:dyDescent="0.25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" customHeight="1" x14ac:dyDescent="0.25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" customHeight="1" x14ac:dyDescent="0.25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" customHeight="1" x14ac:dyDescent="0.25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" customHeight="1" x14ac:dyDescent="0.25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" customHeight="1" x14ac:dyDescent="0.25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" customHeight="1" x14ac:dyDescent="0.25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" customHeight="1" x14ac:dyDescent="0.25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" customHeight="1" x14ac:dyDescent="0.25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" customHeight="1" x14ac:dyDescent="0.25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" customHeight="1" x14ac:dyDescent="0.25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" customHeight="1" x14ac:dyDescent="0.25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" customHeight="1" x14ac:dyDescent="0.25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" customHeight="1" x14ac:dyDescent="0.25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" customHeight="1" x14ac:dyDescent="0.25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" customHeight="1" x14ac:dyDescent="0.25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" customHeight="1" x14ac:dyDescent="0.25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" customHeight="1" x14ac:dyDescent="0.25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" customHeight="1" x14ac:dyDescent="0.25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" customHeight="1" x14ac:dyDescent="0.25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" customHeight="1" x14ac:dyDescent="0.25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" customHeight="1" x14ac:dyDescent="0.25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" customHeight="1" x14ac:dyDescent="0.25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" customHeight="1" x14ac:dyDescent="0.25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" customHeight="1" x14ac:dyDescent="0.25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" customHeight="1" x14ac:dyDescent="0.25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" customHeight="1" x14ac:dyDescent="0.25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" customHeight="1" x14ac:dyDescent="0.25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" customHeight="1" x14ac:dyDescent="0.25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" customHeight="1" x14ac:dyDescent="0.25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" customHeight="1" x14ac:dyDescent="0.25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" customHeight="1" x14ac:dyDescent="0.25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" customHeight="1" x14ac:dyDescent="0.25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" customHeight="1" x14ac:dyDescent="0.25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" customHeight="1" x14ac:dyDescent="0.25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" customHeight="1" x14ac:dyDescent="0.25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" customHeight="1" x14ac:dyDescent="0.25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" customHeight="1" x14ac:dyDescent="0.25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" customHeight="1" x14ac:dyDescent="0.25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" customHeight="1" x14ac:dyDescent="0.25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" customHeight="1" x14ac:dyDescent="0.25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" customHeight="1" x14ac:dyDescent="0.25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" customHeight="1" x14ac:dyDescent="0.25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" customHeight="1" x14ac:dyDescent="0.25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" customHeight="1" x14ac:dyDescent="0.25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" customHeight="1" x14ac:dyDescent="0.25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" customHeight="1" x14ac:dyDescent="0.25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" customHeight="1" x14ac:dyDescent="0.25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" customHeight="1" x14ac:dyDescent="0.25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" customHeight="1" x14ac:dyDescent="0.25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" customHeight="1" x14ac:dyDescent="0.25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" customHeight="1" x14ac:dyDescent="0.25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" customHeight="1" x14ac:dyDescent="0.25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" customHeight="1" x14ac:dyDescent="0.25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" customHeight="1" x14ac:dyDescent="0.25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" customHeight="1" x14ac:dyDescent="0.25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" customHeight="1" x14ac:dyDescent="0.25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" customHeight="1" x14ac:dyDescent="0.25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" customHeight="1" x14ac:dyDescent="0.25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" customHeight="1" x14ac:dyDescent="0.25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" customHeight="1" x14ac:dyDescent="0.25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" customHeight="1" x14ac:dyDescent="0.25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" customHeight="1" x14ac:dyDescent="0.25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" customHeight="1" x14ac:dyDescent="0.25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" customHeight="1" x14ac:dyDescent="0.25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" customHeight="1" x14ac:dyDescent="0.25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" customHeight="1" x14ac:dyDescent="0.25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" customHeight="1" x14ac:dyDescent="0.25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" customHeight="1" x14ac:dyDescent="0.25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" customHeight="1" x14ac:dyDescent="0.25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" customHeight="1" x14ac:dyDescent="0.25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" customHeight="1" x14ac:dyDescent="0.25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" customHeight="1" x14ac:dyDescent="0.25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" customHeight="1" x14ac:dyDescent="0.25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" customHeight="1" x14ac:dyDescent="0.25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" customHeight="1" x14ac:dyDescent="0.25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" customHeight="1" x14ac:dyDescent="0.25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" customHeight="1" x14ac:dyDescent="0.25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" customHeight="1" x14ac:dyDescent="0.25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" customHeight="1" x14ac:dyDescent="0.25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" customHeight="1" x14ac:dyDescent="0.25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" customHeight="1" x14ac:dyDescent="0.25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" customHeight="1" x14ac:dyDescent="0.25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" customHeight="1" x14ac:dyDescent="0.25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" customHeight="1" x14ac:dyDescent="0.25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" customHeight="1" x14ac:dyDescent="0.25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" customHeight="1" x14ac:dyDescent="0.25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" customHeight="1" x14ac:dyDescent="0.25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" customHeight="1" x14ac:dyDescent="0.25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" customHeight="1" x14ac:dyDescent="0.25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" customHeight="1" x14ac:dyDescent="0.25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" customHeight="1" x14ac:dyDescent="0.25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" customHeight="1" x14ac:dyDescent="0.25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" customHeight="1" x14ac:dyDescent="0.25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" customHeight="1" x14ac:dyDescent="0.25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" customHeight="1" x14ac:dyDescent="0.25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" customHeight="1" x14ac:dyDescent="0.25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" customHeight="1" x14ac:dyDescent="0.25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" customHeight="1" x14ac:dyDescent="0.25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" customHeight="1" x14ac:dyDescent="0.25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" customHeight="1" x14ac:dyDescent="0.25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" customHeight="1" x14ac:dyDescent="0.25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" customHeight="1" x14ac:dyDescent="0.25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" customHeight="1" x14ac:dyDescent="0.25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" customHeight="1" x14ac:dyDescent="0.25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" customHeight="1" x14ac:dyDescent="0.25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" customHeight="1" x14ac:dyDescent="0.25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" customHeight="1" x14ac:dyDescent="0.25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" customHeight="1" x14ac:dyDescent="0.25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" customHeight="1" x14ac:dyDescent="0.25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" customHeight="1" x14ac:dyDescent="0.25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" customHeight="1" x14ac:dyDescent="0.25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" customHeight="1" x14ac:dyDescent="0.25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" customHeight="1" x14ac:dyDescent="0.25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" customHeight="1" x14ac:dyDescent="0.25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" customHeight="1" x14ac:dyDescent="0.25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" customHeight="1" x14ac:dyDescent="0.25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" customHeight="1" x14ac:dyDescent="0.25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" customHeight="1" x14ac:dyDescent="0.25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" customHeight="1" x14ac:dyDescent="0.25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" customHeight="1" x14ac:dyDescent="0.25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" customHeight="1" x14ac:dyDescent="0.25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" customHeight="1" x14ac:dyDescent="0.25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" customHeight="1" x14ac:dyDescent="0.25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" customHeight="1" x14ac:dyDescent="0.25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" customHeight="1" x14ac:dyDescent="0.25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" customHeight="1" x14ac:dyDescent="0.25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" customHeight="1" x14ac:dyDescent="0.25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" customHeight="1" x14ac:dyDescent="0.25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" customHeight="1" x14ac:dyDescent="0.25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" customHeight="1" x14ac:dyDescent="0.25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" customHeight="1" x14ac:dyDescent="0.25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" customHeight="1" x14ac:dyDescent="0.25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" customHeight="1" x14ac:dyDescent="0.25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" customHeight="1" x14ac:dyDescent="0.25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" customHeight="1" x14ac:dyDescent="0.25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" customHeight="1" x14ac:dyDescent="0.25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" customHeight="1" x14ac:dyDescent="0.25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" customHeight="1" x14ac:dyDescent="0.25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" customHeight="1" x14ac:dyDescent="0.25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" customHeight="1" x14ac:dyDescent="0.25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" customHeight="1" x14ac:dyDescent="0.25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" customHeight="1" x14ac:dyDescent="0.25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" customHeight="1" x14ac:dyDescent="0.25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" customHeight="1" x14ac:dyDescent="0.25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" customHeight="1" x14ac:dyDescent="0.25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" customHeight="1" x14ac:dyDescent="0.25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" customHeight="1" x14ac:dyDescent="0.25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" customHeight="1" x14ac:dyDescent="0.25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" customHeight="1" x14ac:dyDescent="0.25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" customHeight="1" x14ac:dyDescent="0.25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" customHeight="1" x14ac:dyDescent="0.25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" customHeight="1" x14ac:dyDescent="0.25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" customHeight="1" x14ac:dyDescent="0.25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" customHeight="1" x14ac:dyDescent="0.25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" customHeight="1" x14ac:dyDescent="0.25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" customHeight="1" x14ac:dyDescent="0.25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" customHeight="1" x14ac:dyDescent="0.25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" customHeight="1" x14ac:dyDescent="0.25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" customHeight="1" x14ac:dyDescent="0.25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" customHeight="1" x14ac:dyDescent="0.25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" customHeight="1" x14ac:dyDescent="0.25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" customHeight="1" x14ac:dyDescent="0.25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" customHeight="1" x14ac:dyDescent="0.25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" customHeight="1" x14ac:dyDescent="0.25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" customHeight="1" x14ac:dyDescent="0.25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" customHeight="1" x14ac:dyDescent="0.25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" customHeight="1" x14ac:dyDescent="0.25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" customHeight="1" x14ac:dyDescent="0.25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" customHeight="1" x14ac:dyDescent="0.25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" customHeight="1" x14ac:dyDescent="0.25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" customHeight="1" x14ac:dyDescent="0.25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" customHeight="1" x14ac:dyDescent="0.25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" customHeight="1" x14ac:dyDescent="0.25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" customHeight="1" x14ac:dyDescent="0.25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" customHeight="1" x14ac:dyDescent="0.25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" customHeight="1" x14ac:dyDescent="0.25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" customHeight="1" x14ac:dyDescent="0.25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" customHeight="1" x14ac:dyDescent="0.25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" customHeight="1" x14ac:dyDescent="0.25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" customHeight="1" x14ac:dyDescent="0.25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" customHeight="1" x14ac:dyDescent="0.25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" customHeight="1" x14ac:dyDescent="0.25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" customHeight="1" x14ac:dyDescent="0.25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" customHeight="1" x14ac:dyDescent="0.25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" customHeight="1" x14ac:dyDescent="0.25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" customHeight="1" x14ac:dyDescent="0.25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" customHeight="1" x14ac:dyDescent="0.25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" customHeight="1" x14ac:dyDescent="0.25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" customHeight="1" x14ac:dyDescent="0.25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" customHeight="1" x14ac:dyDescent="0.25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" customHeight="1" x14ac:dyDescent="0.25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" customHeight="1" x14ac:dyDescent="0.25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" customHeight="1" x14ac:dyDescent="0.25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" customHeight="1" x14ac:dyDescent="0.25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" customHeight="1" x14ac:dyDescent="0.25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" customHeight="1" x14ac:dyDescent="0.25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" customHeight="1" x14ac:dyDescent="0.25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" customHeight="1" x14ac:dyDescent="0.25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" customHeight="1" x14ac:dyDescent="0.25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" customHeight="1" x14ac:dyDescent="0.25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" customHeight="1" x14ac:dyDescent="0.25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" customHeight="1" x14ac:dyDescent="0.25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" customHeight="1" x14ac:dyDescent="0.25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" customHeight="1" x14ac:dyDescent="0.25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" customHeight="1" x14ac:dyDescent="0.25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" customHeight="1" x14ac:dyDescent="0.25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" customHeight="1" x14ac:dyDescent="0.25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" customHeight="1" x14ac:dyDescent="0.25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" customHeight="1" x14ac:dyDescent="0.25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" customHeight="1" x14ac:dyDescent="0.25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" customHeight="1" x14ac:dyDescent="0.25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" customHeight="1" x14ac:dyDescent="0.25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" customHeight="1" x14ac:dyDescent="0.25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" customHeight="1" x14ac:dyDescent="0.25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" customHeight="1" x14ac:dyDescent="0.25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" customHeight="1" x14ac:dyDescent="0.25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" customHeight="1" x14ac:dyDescent="0.25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" customHeight="1" x14ac:dyDescent="0.25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" customHeight="1" x14ac:dyDescent="0.25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" customHeight="1" x14ac:dyDescent="0.25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" customHeight="1" x14ac:dyDescent="0.25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" customHeight="1" x14ac:dyDescent="0.25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" customHeight="1" x14ac:dyDescent="0.25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" customHeight="1" x14ac:dyDescent="0.25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" customHeight="1" x14ac:dyDescent="0.25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" customHeight="1" x14ac:dyDescent="0.25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" customHeight="1" x14ac:dyDescent="0.25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" customHeight="1" x14ac:dyDescent="0.25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" customHeight="1" x14ac:dyDescent="0.25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" customHeight="1" x14ac:dyDescent="0.25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" customHeight="1" x14ac:dyDescent="0.25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" customHeight="1" x14ac:dyDescent="0.25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" customHeight="1" x14ac:dyDescent="0.25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" customHeight="1" x14ac:dyDescent="0.25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" customHeight="1" x14ac:dyDescent="0.25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" customHeight="1" x14ac:dyDescent="0.25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" customHeight="1" x14ac:dyDescent="0.25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" customHeight="1" x14ac:dyDescent="0.25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" customHeight="1" x14ac:dyDescent="0.25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" customHeight="1" x14ac:dyDescent="0.25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" customHeight="1" x14ac:dyDescent="0.25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" customHeight="1" x14ac:dyDescent="0.25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" customHeight="1" x14ac:dyDescent="0.25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" customHeight="1" x14ac:dyDescent="0.25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" customHeight="1" x14ac:dyDescent="0.25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" customHeight="1" x14ac:dyDescent="0.25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" customHeight="1" x14ac:dyDescent="0.25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" customHeight="1" x14ac:dyDescent="0.25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" customHeight="1" x14ac:dyDescent="0.25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" customHeight="1" x14ac:dyDescent="0.25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" customHeight="1" x14ac:dyDescent="0.25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" customHeight="1" x14ac:dyDescent="0.25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" customHeight="1" x14ac:dyDescent="0.25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" customHeight="1" x14ac:dyDescent="0.25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" customHeight="1" x14ac:dyDescent="0.25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" customHeight="1" x14ac:dyDescent="0.25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" customHeight="1" x14ac:dyDescent="0.25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" customHeight="1" x14ac:dyDescent="0.25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" customHeight="1" x14ac:dyDescent="0.25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" customHeight="1" x14ac:dyDescent="0.25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" customHeight="1" x14ac:dyDescent="0.25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" customHeight="1" x14ac:dyDescent="0.25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" customHeight="1" x14ac:dyDescent="0.25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" customHeight="1" x14ac:dyDescent="0.25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" customHeight="1" x14ac:dyDescent="0.25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" customHeight="1" x14ac:dyDescent="0.25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" customHeight="1" x14ac:dyDescent="0.25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" customHeight="1" x14ac:dyDescent="0.25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" customHeight="1" x14ac:dyDescent="0.25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" customHeight="1" x14ac:dyDescent="0.25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" customHeight="1" x14ac:dyDescent="0.25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" customHeight="1" x14ac:dyDescent="0.25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" customHeight="1" x14ac:dyDescent="0.25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" customHeight="1" x14ac:dyDescent="0.25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" customHeight="1" x14ac:dyDescent="0.25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" customHeight="1" x14ac:dyDescent="0.25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" customHeight="1" x14ac:dyDescent="0.25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" customHeight="1" x14ac:dyDescent="0.25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" customHeight="1" x14ac:dyDescent="0.25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" customHeight="1" x14ac:dyDescent="0.25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" customHeight="1" x14ac:dyDescent="0.25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" customHeight="1" x14ac:dyDescent="0.25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" customHeight="1" x14ac:dyDescent="0.25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" customHeight="1" x14ac:dyDescent="0.25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" customHeight="1" x14ac:dyDescent="0.25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" customHeight="1" x14ac:dyDescent="0.25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" customHeight="1" x14ac:dyDescent="0.25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" customHeight="1" x14ac:dyDescent="0.25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" customHeight="1" x14ac:dyDescent="0.25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" customHeight="1" x14ac:dyDescent="0.25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" customHeight="1" x14ac:dyDescent="0.25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" customHeight="1" x14ac:dyDescent="0.25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" customHeight="1" x14ac:dyDescent="0.25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" customHeight="1" x14ac:dyDescent="0.25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" customHeight="1" x14ac:dyDescent="0.25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" customHeight="1" x14ac:dyDescent="0.25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" customHeight="1" x14ac:dyDescent="0.25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" customHeight="1" x14ac:dyDescent="0.25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" customHeight="1" x14ac:dyDescent="0.25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" customHeight="1" x14ac:dyDescent="0.25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" customHeight="1" x14ac:dyDescent="0.25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" customHeight="1" x14ac:dyDescent="0.25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" customHeight="1" x14ac:dyDescent="0.25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" customHeight="1" x14ac:dyDescent="0.25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" customHeight="1" x14ac:dyDescent="0.25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" customHeight="1" x14ac:dyDescent="0.25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" customHeight="1" x14ac:dyDescent="0.25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" customHeight="1" x14ac:dyDescent="0.25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" customHeight="1" x14ac:dyDescent="0.25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" customHeight="1" x14ac:dyDescent="0.25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" customHeight="1" x14ac:dyDescent="0.25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" customHeight="1" x14ac:dyDescent="0.25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" customHeight="1" x14ac:dyDescent="0.25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" customHeight="1" x14ac:dyDescent="0.25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" customHeight="1" x14ac:dyDescent="0.25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" customHeight="1" x14ac:dyDescent="0.25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" customHeight="1" x14ac:dyDescent="0.25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" customHeight="1" x14ac:dyDescent="0.25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" customHeight="1" x14ac:dyDescent="0.25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" customHeight="1" x14ac:dyDescent="0.25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" customHeight="1" x14ac:dyDescent="0.25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" customHeight="1" x14ac:dyDescent="0.25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" customHeight="1" x14ac:dyDescent="0.25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" customHeight="1" x14ac:dyDescent="0.25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" customHeight="1" x14ac:dyDescent="0.25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" customHeight="1" x14ac:dyDescent="0.25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" customHeight="1" x14ac:dyDescent="0.25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" customHeight="1" x14ac:dyDescent="0.25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" customHeight="1" x14ac:dyDescent="0.25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" customHeight="1" x14ac:dyDescent="0.25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" customHeight="1" x14ac:dyDescent="0.25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" customHeight="1" x14ac:dyDescent="0.25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" customHeight="1" x14ac:dyDescent="0.25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" customHeight="1" x14ac:dyDescent="0.25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" customHeight="1" x14ac:dyDescent="0.25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" customHeight="1" x14ac:dyDescent="0.25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" customHeight="1" x14ac:dyDescent="0.25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" customHeight="1" x14ac:dyDescent="0.25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" customHeight="1" x14ac:dyDescent="0.25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" customHeight="1" x14ac:dyDescent="0.25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" customHeight="1" x14ac:dyDescent="0.25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" customHeight="1" x14ac:dyDescent="0.25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" customHeight="1" x14ac:dyDescent="0.25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" customHeight="1" x14ac:dyDescent="0.25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" customHeight="1" x14ac:dyDescent="0.25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" customHeight="1" x14ac:dyDescent="0.25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" customHeight="1" x14ac:dyDescent="0.25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" customHeight="1" x14ac:dyDescent="0.25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" customHeight="1" x14ac:dyDescent="0.25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" customHeight="1" x14ac:dyDescent="0.25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" customHeight="1" x14ac:dyDescent="0.25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" customHeight="1" x14ac:dyDescent="0.25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" customHeight="1" x14ac:dyDescent="0.25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" customHeight="1" x14ac:dyDescent="0.25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" customHeight="1" x14ac:dyDescent="0.25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" customHeight="1" x14ac:dyDescent="0.25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" customHeight="1" x14ac:dyDescent="0.25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" customHeight="1" x14ac:dyDescent="0.25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" customHeight="1" x14ac:dyDescent="0.25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" customHeight="1" x14ac:dyDescent="0.25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" customHeight="1" x14ac:dyDescent="0.25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" customHeight="1" x14ac:dyDescent="0.25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" customHeight="1" x14ac:dyDescent="0.25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" customHeight="1" x14ac:dyDescent="0.25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" customHeight="1" x14ac:dyDescent="0.25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" customHeight="1" x14ac:dyDescent="0.25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" customHeight="1" x14ac:dyDescent="0.25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" customHeight="1" x14ac:dyDescent="0.25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" customHeight="1" x14ac:dyDescent="0.25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" customHeight="1" x14ac:dyDescent="0.25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" customHeight="1" x14ac:dyDescent="0.25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" customHeight="1" x14ac:dyDescent="0.25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" customHeight="1" x14ac:dyDescent="0.25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" customHeight="1" x14ac:dyDescent="0.25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" customHeight="1" x14ac:dyDescent="0.25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" customHeight="1" x14ac:dyDescent="0.25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" customHeight="1" x14ac:dyDescent="0.25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" customHeight="1" x14ac:dyDescent="0.25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" customHeight="1" x14ac:dyDescent="0.25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" customHeight="1" x14ac:dyDescent="0.25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" customHeight="1" x14ac:dyDescent="0.25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" customHeight="1" x14ac:dyDescent="0.25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" customHeight="1" x14ac:dyDescent="0.25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" customHeight="1" x14ac:dyDescent="0.25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" customHeight="1" x14ac:dyDescent="0.25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" customHeight="1" x14ac:dyDescent="0.25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" customHeight="1" x14ac:dyDescent="0.25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" customHeight="1" x14ac:dyDescent="0.25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" customHeight="1" x14ac:dyDescent="0.25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" customHeight="1" x14ac:dyDescent="0.25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" customHeight="1" x14ac:dyDescent="0.25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" customHeight="1" x14ac:dyDescent="0.25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" customHeight="1" x14ac:dyDescent="0.25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" customHeight="1" x14ac:dyDescent="0.25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" customHeight="1" x14ac:dyDescent="0.25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" customHeight="1" x14ac:dyDescent="0.25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" customHeight="1" x14ac:dyDescent="0.25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" customHeight="1" x14ac:dyDescent="0.25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" customHeight="1" x14ac:dyDescent="0.25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" customHeight="1" x14ac:dyDescent="0.25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" customHeight="1" x14ac:dyDescent="0.25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" customHeight="1" x14ac:dyDescent="0.25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" customHeight="1" x14ac:dyDescent="0.25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" customHeight="1" x14ac:dyDescent="0.25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" customHeight="1" x14ac:dyDescent="0.25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" customHeight="1" x14ac:dyDescent="0.25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" customHeight="1" x14ac:dyDescent="0.25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" customHeight="1" x14ac:dyDescent="0.25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" customHeight="1" x14ac:dyDescent="0.25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" customHeight="1" x14ac:dyDescent="0.25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" customHeight="1" x14ac:dyDescent="0.25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" customHeight="1" x14ac:dyDescent="0.25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" customHeight="1" x14ac:dyDescent="0.25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" customHeight="1" x14ac:dyDescent="0.25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" customHeight="1" x14ac:dyDescent="0.25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" customHeight="1" x14ac:dyDescent="0.25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" customHeight="1" x14ac:dyDescent="0.25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" customHeight="1" x14ac:dyDescent="0.25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" customHeight="1" x14ac:dyDescent="0.25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" customHeight="1" x14ac:dyDescent="0.25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" customHeight="1" x14ac:dyDescent="0.25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" customHeight="1" x14ac:dyDescent="0.25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" customHeight="1" x14ac:dyDescent="0.25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" customHeight="1" x14ac:dyDescent="0.25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" customHeight="1" x14ac:dyDescent="0.25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" customHeight="1" x14ac:dyDescent="0.25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" customHeight="1" x14ac:dyDescent="0.25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" customHeight="1" x14ac:dyDescent="0.25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" customHeight="1" x14ac:dyDescent="0.25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" customHeight="1" x14ac:dyDescent="0.25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" customHeight="1" x14ac:dyDescent="0.25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" customHeight="1" x14ac:dyDescent="0.25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" customHeight="1" x14ac:dyDescent="0.25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" customHeight="1" x14ac:dyDescent="0.25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" customHeight="1" x14ac:dyDescent="0.25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" customHeight="1" x14ac:dyDescent="0.25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" customHeight="1" x14ac:dyDescent="0.25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" customHeight="1" x14ac:dyDescent="0.25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" customHeight="1" x14ac:dyDescent="0.25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" customHeight="1" x14ac:dyDescent="0.25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" customHeight="1" x14ac:dyDescent="0.25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" customHeight="1" x14ac:dyDescent="0.25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" customHeight="1" x14ac:dyDescent="0.25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" customHeight="1" x14ac:dyDescent="0.25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" customHeight="1" x14ac:dyDescent="0.25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" customHeight="1" x14ac:dyDescent="0.25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" customHeight="1" x14ac:dyDescent="0.25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" customHeight="1" x14ac:dyDescent="0.25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" customHeight="1" x14ac:dyDescent="0.25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" customHeight="1" x14ac:dyDescent="0.25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" customHeight="1" x14ac:dyDescent="0.25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" customHeight="1" x14ac:dyDescent="0.25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" customHeight="1" x14ac:dyDescent="0.25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" customHeight="1" x14ac:dyDescent="0.25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" customHeight="1" x14ac:dyDescent="0.25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" customHeight="1" x14ac:dyDescent="0.25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" customHeight="1" x14ac:dyDescent="0.25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" customHeight="1" x14ac:dyDescent="0.25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" customHeight="1" x14ac:dyDescent="0.25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" customHeight="1" x14ac:dyDescent="0.25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" customHeight="1" x14ac:dyDescent="0.25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" customHeight="1" x14ac:dyDescent="0.25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" customHeight="1" x14ac:dyDescent="0.25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" customHeight="1" x14ac:dyDescent="0.25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" customHeight="1" x14ac:dyDescent="0.25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" customHeight="1" x14ac:dyDescent="0.25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" customHeight="1" x14ac:dyDescent="0.25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" customHeight="1" x14ac:dyDescent="0.25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" customHeight="1" x14ac:dyDescent="0.25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" customHeight="1" x14ac:dyDescent="0.25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" customHeight="1" x14ac:dyDescent="0.25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" customHeight="1" x14ac:dyDescent="0.25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" customHeight="1" x14ac:dyDescent="0.25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" customHeight="1" x14ac:dyDescent="0.25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" customHeight="1" x14ac:dyDescent="0.25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" customHeight="1" x14ac:dyDescent="0.25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" customHeight="1" x14ac:dyDescent="0.25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" customHeight="1" x14ac:dyDescent="0.25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" customHeight="1" x14ac:dyDescent="0.25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" customHeight="1" x14ac:dyDescent="0.25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" customHeight="1" x14ac:dyDescent="0.25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" customHeight="1" x14ac:dyDescent="0.25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" customHeight="1" x14ac:dyDescent="0.25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" customHeight="1" x14ac:dyDescent="0.25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" customHeight="1" x14ac:dyDescent="0.25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" customHeight="1" x14ac:dyDescent="0.25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" customHeight="1" x14ac:dyDescent="0.25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" customHeight="1" x14ac:dyDescent="0.25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" customHeight="1" x14ac:dyDescent="0.25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" customHeight="1" x14ac:dyDescent="0.25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" customHeight="1" x14ac:dyDescent="0.25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" customHeight="1" x14ac:dyDescent="0.25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" customHeight="1" x14ac:dyDescent="0.25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" customHeight="1" x14ac:dyDescent="0.25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" customHeight="1" x14ac:dyDescent="0.25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" customHeight="1" x14ac:dyDescent="0.25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" customHeight="1" x14ac:dyDescent="0.25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" customHeight="1" x14ac:dyDescent="0.25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" customHeight="1" x14ac:dyDescent="0.25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" customHeight="1" x14ac:dyDescent="0.25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" customHeight="1" x14ac:dyDescent="0.25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" customHeight="1" x14ac:dyDescent="0.25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" customHeight="1" x14ac:dyDescent="0.25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" customHeight="1" x14ac:dyDescent="0.25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" customHeight="1" x14ac:dyDescent="0.25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" customHeight="1" x14ac:dyDescent="0.25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" customHeight="1" x14ac:dyDescent="0.25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" customHeight="1" x14ac:dyDescent="0.25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" customHeight="1" x14ac:dyDescent="0.25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" customHeight="1" x14ac:dyDescent="0.25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" customHeight="1" x14ac:dyDescent="0.25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" customHeight="1" x14ac:dyDescent="0.25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" customHeight="1" x14ac:dyDescent="0.25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" customHeight="1" x14ac:dyDescent="0.25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" customHeight="1" x14ac:dyDescent="0.25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" customHeight="1" x14ac:dyDescent="0.25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" customHeight="1" x14ac:dyDescent="0.25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" customHeight="1" x14ac:dyDescent="0.25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" customHeight="1" x14ac:dyDescent="0.25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" customHeight="1" x14ac:dyDescent="0.25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" customHeight="1" x14ac:dyDescent="0.25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" customHeight="1" x14ac:dyDescent="0.25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" customHeight="1" x14ac:dyDescent="0.25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" customHeight="1" x14ac:dyDescent="0.25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" customHeight="1" x14ac:dyDescent="0.25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" customHeight="1" x14ac:dyDescent="0.25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" customHeight="1" x14ac:dyDescent="0.25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" customHeight="1" x14ac:dyDescent="0.25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" customHeight="1" x14ac:dyDescent="0.25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" customHeight="1" x14ac:dyDescent="0.25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" customHeight="1" x14ac:dyDescent="0.25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" customHeight="1" x14ac:dyDescent="0.25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" customHeight="1" x14ac:dyDescent="0.25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" customHeight="1" x14ac:dyDescent="0.25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" customHeight="1" x14ac:dyDescent="0.25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" customHeight="1" x14ac:dyDescent="0.25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" customHeight="1" x14ac:dyDescent="0.25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" customHeight="1" x14ac:dyDescent="0.25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" customHeight="1" x14ac:dyDescent="0.25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" customHeight="1" x14ac:dyDescent="0.25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" customHeight="1" x14ac:dyDescent="0.25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" customHeight="1" x14ac:dyDescent="0.25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" customHeight="1" x14ac:dyDescent="0.25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" customHeight="1" x14ac:dyDescent="0.25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" customHeight="1" x14ac:dyDescent="0.25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" customHeight="1" x14ac:dyDescent="0.25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" customHeight="1" x14ac:dyDescent="0.25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" customHeight="1" x14ac:dyDescent="0.25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" customHeight="1" x14ac:dyDescent="0.25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" customHeight="1" x14ac:dyDescent="0.25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" customHeight="1" x14ac:dyDescent="0.25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" customHeight="1" x14ac:dyDescent="0.25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" customHeight="1" x14ac:dyDescent="0.25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" customHeight="1" x14ac:dyDescent="0.25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" customHeight="1" x14ac:dyDescent="0.25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" customHeight="1" x14ac:dyDescent="0.25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" customHeight="1" x14ac:dyDescent="0.25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" customHeight="1" x14ac:dyDescent="0.25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" customHeight="1" x14ac:dyDescent="0.25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" customHeight="1" x14ac:dyDescent="0.25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" customHeight="1" x14ac:dyDescent="0.25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" customHeight="1" x14ac:dyDescent="0.25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" customHeight="1" x14ac:dyDescent="0.25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" customHeight="1" x14ac:dyDescent="0.25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" customHeight="1" x14ac:dyDescent="0.25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" customHeight="1" x14ac:dyDescent="0.25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" customHeight="1" x14ac:dyDescent="0.25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" customHeight="1" x14ac:dyDescent="0.25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" customHeight="1" x14ac:dyDescent="0.25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" customHeight="1" x14ac:dyDescent="0.25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" customHeight="1" x14ac:dyDescent="0.25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" customHeight="1" x14ac:dyDescent="0.25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" customHeight="1" x14ac:dyDescent="0.25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" customHeight="1" x14ac:dyDescent="0.25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" customHeight="1" x14ac:dyDescent="0.25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" customHeight="1" x14ac:dyDescent="0.25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" customHeight="1" x14ac:dyDescent="0.25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" customHeight="1" x14ac:dyDescent="0.25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" customHeight="1" x14ac:dyDescent="0.25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" customHeight="1" x14ac:dyDescent="0.25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" customHeight="1" x14ac:dyDescent="0.25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" customHeight="1" x14ac:dyDescent="0.25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" customHeight="1" x14ac:dyDescent="0.25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" customHeight="1" x14ac:dyDescent="0.25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" customHeight="1" x14ac:dyDescent="0.25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" customHeight="1" x14ac:dyDescent="0.25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" customHeight="1" x14ac:dyDescent="0.25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" customHeight="1" x14ac:dyDescent="0.25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" customHeight="1" x14ac:dyDescent="0.25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" customHeight="1" x14ac:dyDescent="0.25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" customHeight="1" x14ac:dyDescent="0.25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" customHeight="1" x14ac:dyDescent="0.25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" customHeight="1" x14ac:dyDescent="0.25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" customHeight="1" x14ac:dyDescent="0.25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" customHeight="1" x14ac:dyDescent="0.25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" customHeight="1" x14ac:dyDescent="0.25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" customHeight="1" x14ac:dyDescent="0.25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" customHeight="1" x14ac:dyDescent="0.25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" customHeight="1" x14ac:dyDescent="0.25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" customHeight="1" x14ac:dyDescent="0.25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" customHeight="1" x14ac:dyDescent="0.25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" customHeight="1" x14ac:dyDescent="0.25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" customHeight="1" x14ac:dyDescent="0.25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" customHeight="1" x14ac:dyDescent="0.25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" customHeight="1" x14ac:dyDescent="0.25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" customHeight="1" x14ac:dyDescent="0.25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" customHeight="1" x14ac:dyDescent="0.25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" customHeight="1" x14ac:dyDescent="0.25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" customHeight="1" x14ac:dyDescent="0.25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" customHeight="1" x14ac:dyDescent="0.25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" customHeight="1" x14ac:dyDescent="0.25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" customHeight="1" x14ac:dyDescent="0.25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" customHeight="1" x14ac:dyDescent="0.25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" customHeight="1" x14ac:dyDescent="0.25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" customHeight="1" x14ac:dyDescent="0.25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" customHeight="1" x14ac:dyDescent="0.25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" customHeight="1" x14ac:dyDescent="0.25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" customHeight="1" x14ac:dyDescent="0.25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" customHeight="1" x14ac:dyDescent="0.25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" customHeight="1" x14ac:dyDescent="0.25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" customHeight="1" x14ac:dyDescent="0.25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" customHeight="1" x14ac:dyDescent="0.25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" customHeight="1" x14ac:dyDescent="0.25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" customHeight="1" x14ac:dyDescent="0.25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" customHeight="1" x14ac:dyDescent="0.25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" customHeight="1" x14ac:dyDescent="0.25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" customHeight="1" x14ac:dyDescent="0.25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" customHeight="1" x14ac:dyDescent="0.25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AE993" s="1"/>
      <c r="AF993" s="1"/>
      <c r="AG993" s="1"/>
    </row>
  </sheetData>
  <sheetProtection algorithmName="SHA-512" hashValue="i8D8PMtiiI+mgDpDmZUGA0wX5RMg0ePWGRRc7zBacQiBpskqr76rWfx4dWYBse+RQLZFT3Mh3TJgx7sD0pJerw==" saltValue="wKuyXMTkZMezWm1xVPdN8Q==" spinCount="100000" sheet="1" objects="1" scenarios="1"/>
  <mergeCells count="38">
    <mergeCell ref="A86:J86"/>
    <mergeCell ref="L86:U86"/>
    <mergeCell ref="A95:J95"/>
    <mergeCell ref="L95:V95"/>
    <mergeCell ref="A71:J71"/>
    <mergeCell ref="L71:U71"/>
    <mergeCell ref="A74:J74"/>
    <mergeCell ref="L74:U74"/>
    <mergeCell ref="A80:J80"/>
    <mergeCell ref="L80:U80"/>
    <mergeCell ref="W69:AD69"/>
    <mergeCell ref="A22:U22"/>
    <mergeCell ref="A23:J23"/>
    <mergeCell ref="L23:U23"/>
    <mergeCell ref="A37:U37"/>
    <mergeCell ref="A38:J38"/>
    <mergeCell ref="L38:U38"/>
    <mergeCell ref="A51:U51"/>
    <mergeCell ref="A52:J52"/>
    <mergeCell ref="L52:U52"/>
    <mergeCell ref="L66:U67"/>
    <mergeCell ref="A69:U69"/>
    <mergeCell ref="A9:J9"/>
    <mergeCell ref="L9:U9"/>
    <mergeCell ref="A2:A4"/>
    <mergeCell ref="B2:U2"/>
    <mergeCell ref="D3:M3"/>
    <mergeCell ref="B4:U4"/>
    <mergeCell ref="A5:U5"/>
    <mergeCell ref="A6:E6"/>
    <mergeCell ref="F6:G6"/>
    <mergeCell ref="H6:I6"/>
    <mergeCell ref="K6:U6"/>
    <mergeCell ref="A7:C7"/>
    <mergeCell ref="E7:K7"/>
    <mergeCell ref="M7:S7"/>
    <mergeCell ref="T7:U7"/>
    <mergeCell ref="A8:U8"/>
  </mergeCells>
  <conditionalFormatting sqref="W13:AC15">
    <cfRule type="expression" dxfId="303" priority="434">
      <formula>$X$13:$X$15="ÜS"</formula>
    </cfRule>
    <cfRule type="expression" dxfId="302" priority="435">
      <formula>$X$13:$X$15="S"</formula>
    </cfRule>
  </conditionalFormatting>
  <conditionalFormatting sqref="D75:D78 A60 D60:J60 A45:A46 C45:H45 I40:J43 I45:J46 A44:H44 C84 P88 C87 C88:J88 C90:J90 T90:U90 C89 A87:A90 P75:P77 D81:J82 P82 F83:H83 C83:D83 D17:J17 A11:J16 A32:J32 A28:J30 B79:D79 A75:A79 P79 E75:J79 A61:J61 A72:J73 P72:P73 A81:A85 B85:J85 A25:J26 A27:H27">
    <cfRule type="expression" dxfId="301" priority="431">
      <formula>$D11="ÜS"</formula>
    </cfRule>
    <cfRule type="expression" dxfId="300" priority="432">
      <formula>$D11="S"</formula>
    </cfRule>
    <cfRule type="expression" dxfId="299" priority="433">
      <formula>$D11="OZ"</formula>
    </cfRule>
  </conditionalFormatting>
  <conditionalFormatting sqref="I27">
    <cfRule type="expression" dxfId="298" priority="428">
      <formula>$D27="ÜS"</formula>
    </cfRule>
    <cfRule type="expression" dxfId="297" priority="429">
      <formula>$D27="S"</formula>
    </cfRule>
    <cfRule type="expression" dxfId="296" priority="430">
      <formula>$D27="OZ"</formula>
    </cfRule>
  </conditionalFormatting>
  <conditionalFormatting sqref="I54:I59">
    <cfRule type="expression" dxfId="295" priority="425">
      <formula>$D54="ÜS"</formula>
    </cfRule>
    <cfRule type="expression" dxfId="294" priority="426">
      <formula>$D54="S"</formula>
    </cfRule>
    <cfRule type="expression" dxfId="293" priority="427">
      <formula>$D54="OZ"</formula>
    </cfRule>
  </conditionalFormatting>
  <conditionalFormatting sqref="T54:T60 L60 O60:S60 T42:T46 U42:U44 L40:U40 L41:S43 N87:N88 O75:O77 Q75:U77 L75:L78 N78:S78 O82:O84 Q82:U84 Q81:S81 N81:O81 L81:L84 N89:S91 L87:L91 L11:U16 L17:N17 Q79:U79 L79:O79 U54:U61 Q72:U73 L25:U32">
    <cfRule type="expression" dxfId="292" priority="413">
      <formula>$O11="ÜS"</formula>
    </cfRule>
    <cfRule type="expression" dxfId="291" priority="414">
      <formula>$O11="S"</formula>
    </cfRule>
    <cfRule type="expression" dxfId="290" priority="415">
      <formula>$O11="OZ"</formula>
    </cfRule>
  </conditionalFormatting>
  <conditionalFormatting sqref="L61 T61">
    <cfRule type="expression" dxfId="289" priority="407">
      <formula>$O61="ÜS"</formula>
    </cfRule>
    <cfRule type="expression" dxfId="288" priority="408">
      <formula>$O61="S"</formula>
    </cfRule>
    <cfRule type="expression" dxfId="287" priority="409">
      <formula>$O61="OZ"</formula>
    </cfRule>
  </conditionalFormatting>
  <conditionalFormatting sqref="L72:O73">
    <cfRule type="expression" dxfId="286" priority="404">
      <formula>$O72="ÜS"</formula>
    </cfRule>
    <cfRule type="expression" dxfId="285" priority="405">
      <formula>$O72="S"</formula>
    </cfRule>
    <cfRule type="expression" dxfId="284" priority="406">
      <formula>$O72="OZ"</formula>
    </cfRule>
  </conditionalFormatting>
  <conditionalFormatting sqref="O87:O88 Q87:U88">
    <cfRule type="expression" dxfId="283" priority="395">
      <formula>$O87="ÜS"</formula>
    </cfRule>
    <cfRule type="expression" dxfId="282" priority="396">
      <formula>$O87="S"</formula>
    </cfRule>
    <cfRule type="expression" dxfId="281" priority="397">
      <formula>$O87="OZ"</formula>
    </cfRule>
  </conditionalFormatting>
  <conditionalFormatting sqref="A97:J106">
    <cfRule type="expression" dxfId="280" priority="386">
      <formula>$D97="ÜS"</formula>
    </cfRule>
    <cfRule type="expression" dxfId="279" priority="387">
      <formula>$D97="S"</formula>
    </cfRule>
    <cfRule type="expression" dxfId="278" priority="388">
      <formula>$D97="OZ"</formula>
    </cfRule>
  </conditionalFormatting>
  <conditionalFormatting sqref="J27">
    <cfRule type="expression" dxfId="277" priority="359">
      <formula>$D27="ÜS"</formula>
    </cfRule>
    <cfRule type="expression" dxfId="276" priority="360">
      <formula>$D27="S"</formula>
    </cfRule>
    <cfRule type="expression" dxfId="275" priority="361">
      <formula>$D27="OZ"</formula>
    </cfRule>
  </conditionalFormatting>
  <conditionalFormatting sqref="A40:H43 D46:H46">
    <cfRule type="expression" dxfId="274" priority="350">
      <formula>$D40="ÜS"</formula>
    </cfRule>
    <cfRule type="expression" dxfId="273" priority="351">
      <formula>$D40="S"</formula>
    </cfRule>
    <cfRule type="expression" dxfId="272" priority="352">
      <formula>$D40="OZ"</formula>
    </cfRule>
  </conditionalFormatting>
  <conditionalFormatting sqref="L45:L46 N45:S45 O46:S46">
    <cfRule type="expression" dxfId="271" priority="347">
      <formula>$O45="ÜS"</formula>
    </cfRule>
    <cfRule type="expression" dxfId="270" priority="348">
      <formula>$O45="S"</formula>
    </cfRule>
    <cfRule type="expression" dxfId="269" priority="349">
      <formula>$O45="OZ"</formula>
    </cfRule>
  </conditionalFormatting>
  <conditionalFormatting sqref="L44 N44:S44">
    <cfRule type="expression" dxfId="268" priority="344">
      <formula>$O44="ÜS"</formula>
    </cfRule>
    <cfRule type="expression" dxfId="267" priority="345">
      <formula>$O44="S"</formula>
    </cfRule>
    <cfRule type="expression" dxfId="266" priority="346">
      <formula>$O44="OZ"</formula>
    </cfRule>
  </conditionalFormatting>
  <conditionalFormatting sqref="U45:U46">
    <cfRule type="expression" dxfId="265" priority="341">
      <formula>$O45="ÜS"</formula>
    </cfRule>
    <cfRule type="expression" dxfId="264" priority="342">
      <formula>$O45="S"</formula>
    </cfRule>
    <cfRule type="expression" dxfId="263" priority="343">
      <formula>$O45="OZ"</formula>
    </cfRule>
  </conditionalFormatting>
  <conditionalFormatting sqref="A55:H57 C54:H54 C59:H59 A58:A59 D58:H58">
    <cfRule type="expression" dxfId="262" priority="338">
      <formula>$D54="ÜS"</formula>
    </cfRule>
    <cfRule type="expression" dxfId="261" priority="339">
      <formula>$D54="S"</formula>
    </cfRule>
    <cfRule type="expression" dxfId="260" priority="340">
      <formula>$D54="OZ"</formula>
    </cfRule>
  </conditionalFormatting>
  <conditionalFormatting sqref="B57">
    <cfRule type="expression" dxfId="259" priority="335">
      <formula>$D57="ÜS"</formula>
    </cfRule>
    <cfRule type="expression" dxfId="258" priority="336">
      <formula>$D57="S"</formula>
    </cfRule>
    <cfRule type="expression" dxfId="257" priority="337">
      <formula>$D57="OZ"</formula>
    </cfRule>
  </conditionalFormatting>
  <conditionalFormatting sqref="A57">
    <cfRule type="expression" dxfId="256" priority="332">
      <formula>$D57="ÜS"</formula>
    </cfRule>
    <cfRule type="expression" dxfId="255" priority="333">
      <formula>$D57="S"</formula>
    </cfRule>
    <cfRule type="expression" dxfId="254" priority="334">
      <formula>$D57="OZ"</formula>
    </cfRule>
  </conditionalFormatting>
  <conditionalFormatting sqref="A58">
    <cfRule type="expression" dxfId="253" priority="329">
      <formula>$D58="ÜS"</formula>
    </cfRule>
    <cfRule type="expression" dxfId="252" priority="330">
      <formula>$D58="S"</formula>
    </cfRule>
    <cfRule type="expression" dxfId="251" priority="331">
      <formula>$D58="OZ"</formula>
    </cfRule>
  </conditionalFormatting>
  <conditionalFormatting sqref="A55:B55">
    <cfRule type="expression" dxfId="250" priority="326">
      <formula>$D54="ÜS"</formula>
    </cfRule>
    <cfRule type="expression" dxfId="249" priority="327">
      <formula>$D54="S"</formula>
    </cfRule>
    <cfRule type="expression" dxfId="248" priority="328">
      <formula>$D54="OZ"</formula>
    </cfRule>
  </conditionalFormatting>
  <conditionalFormatting sqref="A54">
    <cfRule type="expression" dxfId="247" priority="323">
      <formula>$D54="ÜS"</formula>
    </cfRule>
    <cfRule type="expression" dxfId="246" priority="324">
      <formula>$D54="S"</formula>
    </cfRule>
    <cfRule type="expression" dxfId="245" priority="325">
      <formula>$D54="OZ"</formula>
    </cfRule>
  </conditionalFormatting>
  <conditionalFormatting sqref="A54">
    <cfRule type="expression" dxfId="244" priority="320">
      <formula>$D53="ÜS"</formula>
    </cfRule>
    <cfRule type="expression" dxfId="243" priority="321">
      <formula>$D53="S"</formula>
    </cfRule>
    <cfRule type="expression" dxfId="242" priority="322">
      <formula>$D53="OZ"</formula>
    </cfRule>
  </conditionalFormatting>
  <conditionalFormatting sqref="B54">
    <cfRule type="expression" dxfId="241" priority="317">
      <formula>$D54="ÜS"</formula>
    </cfRule>
    <cfRule type="expression" dxfId="240" priority="318">
      <formula>$D54="S"</formula>
    </cfRule>
    <cfRule type="expression" dxfId="239" priority="319">
      <formula>$D54="OZ"</formula>
    </cfRule>
  </conditionalFormatting>
  <conditionalFormatting sqref="B54">
    <cfRule type="expression" dxfId="238" priority="314">
      <formula>$D53="ÜS"</formula>
    </cfRule>
    <cfRule type="expression" dxfId="237" priority="315">
      <formula>$D53="S"</formula>
    </cfRule>
    <cfRule type="expression" dxfId="236" priority="316">
      <formula>$D53="OZ"</formula>
    </cfRule>
  </conditionalFormatting>
  <conditionalFormatting sqref="J54:J59">
    <cfRule type="expression" dxfId="235" priority="311">
      <formula>$D54="ÜS"</formula>
    </cfRule>
    <cfRule type="expression" dxfId="234" priority="312">
      <formula>$D54="S"</formula>
    </cfRule>
    <cfRule type="expression" dxfId="233" priority="313">
      <formula>$D54="OZ"</formula>
    </cfRule>
  </conditionalFormatting>
  <conditionalFormatting sqref="L56:S57 O58:P58 L59 O54:S55 N59:S59">
    <cfRule type="expression" dxfId="232" priority="308">
      <formula>$O54="ÜS"</formula>
    </cfRule>
    <cfRule type="expression" dxfId="231" priority="309">
      <formula>$O54="S"</formula>
    </cfRule>
    <cfRule type="expression" dxfId="230" priority="310">
      <formula>$O54="OZ"</formula>
    </cfRule>
  </conditionalFormatting>
  <conditionalFormatting sqref="N55">
    <cfRule type="expression" dxfId="229" priority="305">
      <formula>$O55="ÜS"</formula>
    </cfRule>
    <cfRule type="expression" dxfId="228" priority="306">
      <formula>$O55="S"</formula>
    </cfRule>
    <cfRule type="expression" dxfId="227" priority="307">
      <formula>$O55="OZ"</formula>
    </cfRule>
  </conditionalFormatting>
  <conditionalFormatting sqref="L55">
    <cfRule type="expression" dxfId="226" priority="302">
      <formula>$O55="ÜS"</formula>
    </cfRule>
    <cfRule type="expression" dxfId="225" priority="303">
      <formula>$O55="S"</formula>
    </cfRule>
    <cfRule type="expression" dxfId="224" priority="304">
      <formula>$O55="OZ"</formula>
    </cfRule>
  </conditionalFormatting>
  <conditionalFormatting sqref="M55">
    <cfRule type="expression" dxfId="223" priority="299">
      <formula>$O55="ÜS"</formula>
    </cfRule>
    <cfRule type="expression" dxfId="222" priority="300">
      <formula>$O55="S"</formula>
    </cfRule>
    <cfRule type="expression" dxfId="221" priority="301">
      <formula>$O55="OZ"</formula>
    </cfRule>
  </conditionalFormatting>
  <conditionalFormatting sqref="L54">
    <cfRule type="expression" dxfId="220" priority="296">
      <formula>$O54="ÜS"</formula>
    </cfRule>
    <cfRule type="expression" dxfId="219" priority="297">
      <formula>$O54="S"</formula>
    </cfRule>
    <cfRule type="expression" dxfId="218" priority="298">
      <formula>$O54="OZ"</formula>
    </cfRule>
  </conditionalFormatting>
  <conditionalFormatting sqref="L54 T78:U78">
    <cfRule type="expression" dxfId="217" priority="293">
      <formula>$O57="ÜS"</formula>
    </cfRule>
    <cfRule type="expression" dxfId="216" priority="294">
      <formula>$O57="S"</formula>
    </cfRule>
    <cfRule type="expression" dxfId="215" priority="295">
      <formula>$O57="OZ"</formula>
    </cfRule>
  </conditionalFormatting>
  <conditionalFormatting sqref="L58 N58">
    <cfRule type="expression" dxfId="214" priority="290">
      <formula>$O58="ÜS"</formula>
    </cfRule>
    <cfRule type="expression" dxfId="213" priority="291">
      <formula>$O58="S"</formula>
    </cfRule>
    <cfRule type="expression" dxfId="212" priority="292">
      <formula>$O58="OZ"</formula>
    </cfRule>
  </conditionalFormatting>
  <conditionalFormatting sqref="S58">
    <cfRule type="expression" dxfId="211" priority="287">
      <formula>$O58="ÜS"</formula>
    </cfRule>
    <cfRule type="expression" dxfId="210" priority="288">
      <formula>$O58="S"</formula>
    </cfRule>
    <cfRule type="expression" dxfId="209" priority="289">
      <formula>$O58="OZ"</formula>
    </cfRule>
  </conditionalFormatting>
  <conditionalFormatting sqref="Q58:R58">
    <cfRule type="expression" dxfId="208" priority="284">
      <formula>$O58="ÜS"</formula>
    </cfRule>
    <cfRule type="expression" dxfId="207" priority="285">
      <formula>$O58="S"</formula>
    </cfRule>
    <cfRule type="expression" dxfId="206" priority="286">
      <formula>$O58="OZ"</formula>
    </cfRule>
  </conditionalFormatting>
  <conditionalFormatting sqref="M61:S61">
    <cfRule type="expression" dxfId="205" priority="281">
      <formula>$O61="ÜS"</formula>
    </cfRule>
    <cfRule type="expression" dxfId="204" priority="282">
      <formula>$O61="S"</formula>
    </cfRule>
    <cfRule type="expression" dxfId="203" priority="283">
      <formula>$O61="OZ"</formula>
    </cfRule>
  </conditionalFormatting>
  <conditionalFormatting sqref="N61">
    <cfRule type="expression" dxfId="202" priority="278">
      <formula>$O61="ÜS"</formula>
    </cfRule>
    <cfRule type="expression" dxfId="201" priority="279">
      <formula>$O61="S"</formula>
    </cfRule>
    <cfRule type="expression" dxfId="200" priority="280">
      <formula>$O61="OZ"</formula>
    </cfRule>
  </conditionalFormatting>
  <conditionalFormatting sqref="C75 C77">
    <cfRule type="expression" dxfId="199" priority="275">
      <formula>$D75="ÜS"</formula>
    </cfRule>
    <cfRule type="expression" dxfId="198" priority="276">
      <formula>$D75="S"</formula>
    </cfRule>
    <cfRule type="expression" dxfId="197" priority="277">
      <formula>$D75="OZ"</formula>
    </cfRule>
  </conditionalFormatting>
  <conditionalFormatting sqref="C76 C78">
    <cfRule type="expression" dxfId="196" priority="272">
      <formula>$D76="ÜS"</formula>
    </cfRule>
    <cfRule type="expression" dxfId="195" priority="273">
      <formula>$D76="S"</formula>
    </cfRule>
    <cfRule type="expression" dxfId="194" priority="274">
      <formula>$D76="OZ"</formula>
    </cfRule>
  </conditionalFormatting>
  <conditionalFormatting sqref="B75">
    <cfRule type="expression" dxfId="193" priority="266">
      <formula>$D75="ÜS"</formula>
    </cfRule>
    <cfRule type="expression" dxfId="192" priority="267">
      <formula>$D75="S"</formula>
    </cfRule>
    <cfRule type="expression" dxfId="191" priority="268">
      <formula>$D75="OZ"</formula>
    </cfRule>
  </conditionalFormatting>
  <conditionalFormatting sqref="B76 M89 D89:H89 A16:C16">
    <cfRule type="expression" dxfId="190" priority="269">
      <formula>$D17="ÜS"</formula>
    </cfRule>
    <cfRule type="expression" dxfId="189" priority="270">
      <formula>$D17="S"</formula>
    </cfRule>
    <cfRule type="expression" dxfId="188" priority="271">
      <formula>$D17="OZ"</formula>
    </cfRule>
  </conditionalFormatting>
  <conditionalFormatting sqref="B77">
    <cfRule type="expression" dxfId="187" priority="263">
      <formula>$O77="ÜS"</formula>
    </cfRule>
    <cfRule type="expression" dxfId="186" priority="264">
      <formula>$O77="S"</formula>
    </cfRule>
    <cfRule type="expression" dxfId="185" priority="265">
      <formula>$O77="OZ"</formula>
    </cfRule>
  </conditionalFormatting>
  <conditionalFormatting sqref="B78">
    <cfRule type="expression" dxfId="184" priority="260">
      <formula>$D78="ÜS"</formula>
    </cfRule>
    <cfRule type="expression" dxfId="183" priority="261">
      <formula>$D78="S"</formula>
    </cfRule>
    <cfRule type="expression" dxfId="182" priority="262">
      <formula>$D78="OZ"</formula>
    </cfRule>
  </conditionalFormatting>
  <conditionalFormatting sqref="C81:C82">
    <cfRule type="expression" dxfId="181" priority="257">
      <formula>$D81="ÜS"</formula>
    </cfRule>
    <cfRule type="expression" dxfId="180" priority="258">
      <formula>$D81="S"</formula>
    </cfRule>
    <cfRule type="expression" dxfId="179" priority="259">
      <formula>$D81="OZ"</formula>
    </cfRule>
  </conditionalFormatting>
  <conditionalFormatting sqref="B88 B90">
    <cfRule type="expression" dxfId="178" priority="254">
      <formula>#REF!="ÜS"</formula>
    </cfRule>
    <cfRule type="expression" dxfId="177" priority="255">
      <formula>#REF!="S"</formula>
    </cfRule>
    <cfRule type="expression" dxfId="176" priority="256">
      <formula>#REF!="OZ"</formula>
    </cfRule>
  </conditionalFormatting>
  <conditionalFormatting sqref="T41:U41">
    <cfRule type="expression" dxfId="175" priority="248">
      <formula>$D44="ÜS"</formula>
    </cfRule>
    <cfRule type="expression" dxfId="174" priority="249">
      <formula>$D44="S"</formula>
    </cfRule>
    <cfRule type="expression" dxfId="173" priority="250">
      <formula>$D44="OZ"</formula>
    </cfRule>
  </conditionalFormatting>
  <conditionalFormatting sqref="I83:J84">
    <cfRule type="expression" dxfId="172" priority="245">
      <formula>$O78="ÜS"</formula>
    </cfRule>
    <cfRule type="expression" dxfId="171" priority="246">
      <formula>$O78="S"</formula>
    </cfRule>
    <cfRule type="expression" dxfId="170" priority="247">
      <formula>$O78="OZ"</formula>
    </cfRule>
  </conditionalFormatting>
  <conditionalFormatting sqref="B90">
    <cfRule type="expression" dxfId="169" priority="251">
      <formula>$O88="ÜS"</formula>
    </cfRule>
    <cfRule type="expression" dxfId="168" priority="252">
      <formula>$O88="S"</formula>
    </cfRule>
    <cfRule type="expression" dxfId="167" priority="253">
      <formula>$O88="OZ"</formula>
    </cfRule>
  </conditionalFormatting>
  <conditionalFormatting sqref="N76">
    <cfRule type="expression" dxfId="166" priority="242">
      <formula>$O76="ÜS"</formula>
    </cfRule>
    <cfRule type="expression" dxfId="165" priority="243">
      <formula>$O76="S"</formula>
    </cfRule>
    <cfRule type="expression" dxfId="164" priority="244">
      <formula>$O76="OZ"</formula>
    </cfRule>
  </conditionalFormatting>
  <conditionalFormatting sqref="N75 N77">
    <cfRule type="expression" dxfId="163" priority="239">
      <formula>$O75="ÜS"</formula>
    </cfRule>
    <cfRule type="expression" dxfId="162" priority="240">
      <formula>$O75="S"</formula>
    </cfRule>
    <cfRule type="expression" dxfId="161" priority="241">
      <formula>$O75="OZ"</formula>
    </cfRule>
  </conditionalFormatting>
  <conditionalFormatting sqref="M75:M76">
    <cfRule type="expression" dxfId="160" priority="233">
      <formula>$O75="ÜS"</formula>
    </cfRule>
    <cfRule type="expression" dxfId="159" priority="234">
      <formula>$O75="S"</formula>
    </cfRule>
    <cfRule type="expression" dxfId="158" priority="235">
      <formula>$O75="OZ"</formula>
    </cfRule>
  </conditionalFormatting>
  <conditionalFormatting sqref="M75">
    <cfRule type="expression" dxfId="157" priority="236">
      <formula>$D78="ÜS"</formula>
    </cfRule>
    <cfRule type="expression" dxfId="156" priority="237">
      <formula>$D78="S"</formula>
    </cfRule>
    <cfRule type="expression" dxfId="155" priority="238">
      <formula>$D78="OZ"</formula>
    </cfRule>
  </conditionalFormatting>
  <conditionalFormatting sqref="M77">
    <cfRule type="expression" dxfId="154" priority="230">
      <formula>$O77="ÜS"</formula>
    </cfRule>
    <cfRule type="expression" dxfId="153" priority="231">
      <formula>$O77="S"</formula>
    </cfRule>
    <cfRule type="expression" dxfId="152" priority="232">
      <formula>$O77="OZ"</formula>
    </cfRule>
  </conditionalFormatting>
  <conditionalFormatting sqref="M81">
    <cfRule type="expression" dxfId="151" priority="227">
      <formula>#REF!="ÜS"</formula>
    </cfRule>
    <cfRule type="expression" dxfId="150" priority="228">
      <formula>#REF!="S"</formula>
    </cfRule>
    <cfRule type="expression" dxfId="149" priority="229">
      <formula>#REF!="OZ"</formula>
    </cfRule>
  </conditionalFormatting>
  <conditionalFormatting sqref="N82:N84">
    <cfRule type="expression" dxfId="148" priority="224">
      <formula>$O82="ÜS"</formula>
    </cfRule>
    <cfRule type="expression" dxfId="147" priority="225">
      <formula>$O82="S"</formula>
    </cfRule>
    <cfRule type="expression" dxfId="146" priority="226">
      <formula>$O82="OZ"</formula>
    </cfRule>
  </conditionalFormatting>
  <conditionalFormatting sqref="M84 M82 B88">
    <cfRule type="expression" dxfId="145" priority="221">
      <formula>#REF!="ÜS"</formula>
    </cfRule>
    <cfRule type="expression" dxfId="144" priority="222">
      <formula>#REF!="S"</formula>
    </cfRule>
    <cfRule type="expression" dxfId="143" priority="223">
      <formula>#REF!="OZ"</formula>
    </cfRule>
  </conditionalFormatting>
  <conditionalFormatting sqref="M83 E83 A17:C17">
    <cfRule type="expression" dxfId="142" priority="218">
      <formula>$D15="ÜS"</formula>
    </cfRule>
    <cfRule type="expression" dxfId="141" priority="219">
      <formula>$D15="S"</formula>
    </cfRule>
    <cfRule type="expression" dxfId="140" priority="220">
      <formula>$D15="OZ"</formula>
    </cfRule>
  </conditionalFormatting>
  <conditionalFormatting sqref="M87">
    <cfRule type="expression" dxfId="139" priority="215">
      <formula>#REF!="ÜS"</formula>
    </cfRule>
    <cfRule type="expression" dxfId="138" priority="216">
      <formula>#REF!="S"</formula>
    </cfRule>
    <cfRule type="expression" dxfId="137" priority="217">
      <formula>#REF!="OZ"</formula>
    </cfRule>
  </conditionalFormatting>
  <conditionalFormatting sqref="L60 N61">
    <cfRule type="expression" dxfId="136" priority="436">
      <formula>#REF!="ÜS"</formula>
    </cfRule>
    <cfRule type="expression" dxfId="135" priority="437">
      <formula>#REF!="S"</formula>
    </cfRule>
    <cfRule type="expression" dxfId="134" priority="438">
      <formula>#REF!="OZ"</formula>
    </cfRule>
  </conditionalFormatting>
  <conditionalFormatting sqref="B45">
    <cfRule type="expression" dxfId="133" priority="188">
      <formula>$D45="ÜS"</formula>
    </cfRule>
    <cfRule type="expression" dxfId="132" priority="189">
      <formula>$D45="S"</formula>
    </cfRule>
    <cfRule type="expression" dxfId="131" priority="190">
      <formula>$D45="OZ"</formula>
    </cfRule>
  </conditionalFormatting>
  <conditionalFormatting sqref="M45">
    <cfRule type="expression" dxfId="130" priority="185">
      <formula>$O45="ÜS"</formula>
    </cfRule>
    <cfRule type="expression" dxfId="129" priority="186">
      <formula>$O45="S"</formula>
    </cfRule>
    <cfRule type="expression" dxfId="128" priority="187">
      <formula>$O45="OZ"</formula>
    </cfRule>
  </conditionalFormatting>
  <conditionalFormatting sqref="B59">
    <cfRule type="expression" dxfId="127" priority="182">
      <formula>$D59="ÜS"</formula>
    </cfRule>
    <cfRule type="expression" dxfId="126" priority="183">
      <formula>$D59="S"</formula>
    </cfRule>
    <cfRule type="expression" dxfId="125" priority="184">
      <formula>$D59="OZ"</formula>
    </cfRule>
  </conditionalFormatting>
  <conditionalFormatting sqref="M58">
    <cfRule type="expression" dxfId="124" priority="179">
      <formula>$O58="ÜS"</formula>
    </cfRule>
    <cfRule type="expression" dxfId="123" priority="180">
      <formula>$O58="S"</formula>
    </cfRule>
    <cfRule type="expression" dxfId="122" priority="181">
      <formula>$O58="OZ"</formula>
    </cfRule>
  </conditionalFormatting>
  <conditionalFormatting sqref="M59">
    <cfRule type="expression" dxfId="121" priority="176">
      <formula>$O59="ÜS"</formula>
    </cfRule>
    <cfRule type="expression" dxfId="120" priority="177">
      <formula>$O59="S"</formula>
    </cfRule>
    <cfRule type="expression" dxfId="119" priority="178">
      <formula>$O59="OZ"</formula>
    </cfRule>
  </conditionalFormatting>
  <conditionalFormatting sqref="B46:C46">
    <cfRule type="expression" dxfId="118" priority="173">
      <formula>$D46="ÜS"</formula>
    </cfRule>
    <cfRule type="expression" dxfId="117" priority="174">
      <formula>$D46="S"</formula>
    </cfRule>
    <cfRule type="expression" dxfId="116" priority="175">
      <formula>$D46="OZ"</formula>
    </cfRule>
  </conditionalFormatting>
  <conditionalFormatting sqref="M46">
    <cfRule type="expression" dxfId="115" priority="170">
      <formula>$O46="ÜS"</formula>
    </cfRule>
    <cfRule type="expression" dxfId="114" priority="171">
      <formula>$O46="S"</formula>
    </cfRule>
    <cfRule type="expression" dxfId="113" priority="172">
      <formula>$O46="OZ"</formula>
    </cfRule>
  </conditionalFormatting>
  <conditionalFormatting sqref="N46">
    <cfRule type="expression" dxfId="112" priority="167">
      <formula>$D46="ÜS"</formula>
    </cfRule>
    <cfRule type="expression" dxfId="111" priority="168">
      <formula>$D46="S"</formula>
    </cfRule>
    <cfRule type="expression" dxfId="110" priority="169">
      <formula>$D46="OZ"</formula>
    </cfRule>
  </conditionalFormatting>
  <conditionalFormatting sqref="B60">
    <cfRule type="expression" dxfId="109" priority="164">
      <formula>$D60="ÜS"</formula>
    </cfRule>
    <cfRule type="expression" dxfId="108" priority="165">
      <formula>$D60="S"</formula>
    </cfRule>
    <cfRule type="expression" dxfId="107" priority="166">
      <formula>$D60="OZ"</formula>
    </cfRule>
  </conditionalFormatting>
  <conditionalFormatting sqref="C60">
    <cfRule type="expression" dxfId="106" priority="161">
      <formula>$D60="ÜS"</formula>
    </cfRule>
    <cfRule type="expression" dxfId="105" priority="162">
      <formula>$D60="S"</formula>
    </cfRule>
    <cfRule type="expression" dxfId="104" priority="163">
      <formula>$D60="OZ"</formula>
    </cfRule>
  </conditionalFormatting>
  <conditionalFormatting sqref="M60">
    <cfRule type="expression" dxfId="103" priority="158">
      <formula>$O60="ÜS"</formula>
    </cfRule>
    <cfRule type="expression" dxfId="102" priority="159">
      <formula>$O60="S"</formula>
    </cfRule>
    <cfRule type="expression" dxfId="101" priority="160">
      <formula>$O60="OZ"</formula>
    </cfRule>
  </conditionalFormatting>
  <conditionalFormatting sqref="N60">
    <cfRule type="expression" dxfId="100" priority="155">
      <formula>$D60="ÜS"</formula>
    </cfRule>
    <cfRule type="expression" dxfId="99" priority="156">
      <formula>$D60="S"</formula>
    </cfRule>
    <cfRule type="expression" dxfId="98" priority="157">
      <formula>$D60="OZ"</formula>
    </cfRule>
  </conditionalFormatting>
  <conditionalFormatting sqref="B58:C58">
    <cfRule type="expression" dxfId="97" priority="152">
      <formula>$D58="ÜS"</formula>
    </cfRule>
    <cfRule type="expression" dxfId="96" priority="153">
      <formula>$D58="S"</formula>
    </cfRule>
    <cfRule type="expression" dxfId="95" priority="154">
      <formula>$D58="OZ"</formula>
    </cfRule>
  </conditionalFormatting>
  <conditionalFormatting sqref="N54">
    <cfRule type="expression" dxfId="94" priority="149">
      <formula>$O54="ÜS"</formula>
    </cfRule>
    <cfRule type="expression" dxfId="93" priority="150">
      <formula>$O54="S"</formula>
    </cfRule>
    <cfRule type="expression" dxfId="92" priority="151">
      <formula>$O54="OZ"</formula>
    </cfRule>
  </conditionalFormatting>
  <conditionalFormatting sqref="M54">
    <cfRule type="expression" dxfId="91" priority="146">
      <formula>$O54="ÜS"</formula>
    </cfRule>
    <cfRule type="expression" dxfId="90" priority="147">
      <formula>$O54="S"</formula>
    </cfRule>
    <cfRule type="expression" dxfId="89" priority="148">
      <formula>$O54="OZ"</formula>
    </cfRule>
  </conditionalFormatting>
  <conditionalFormatting sqref="I44:J44 M44">
    <cfRule type="expression" dxfId="88" priority="439">
      <formula>$O41="ÜS"</formula>
    </cfRule>
    <cfRule type="expression" dxfId="87" priority="440">
      <formula>$O41="S"</formula>
    </cfRule>
    <cfRule type="expression" dxfId="86" priority="441">
      <formula>$O41="OZ"</formula>
    </cfRule>
  </conditionalFormatting>
  <conditionalFormatting sqref="B84">
    <cfRule type="expression" dxfId="85" priority="445">
      <formula>$O87="ÜS"</formula>
    </cfRule>
    <cfRule type="expression" dxfId="84" priority="446">
      <formula>$O87="S"</formula>
    </cfRule>
    <cfRule type="expression" dxfId="83" priority="447">
      <formula>$O87="OZ"</formula>
    </cfRule>
  </conditionalFormatting>
  <conditionalFormatting sqref="B87">
    <cfRule type="expression" dxfId="82" priority="448">
      <formula>$D84="ÜS"</formula>
    </cfRule>
    <cfRule type="expression" dxfId="81" priority="449">
      <formula>$D84="S"</formula>
    </cfRule>
    <cfRule type="expression" dxfId="80" priority="450">
      <formula>$D84="OZ"</formula>
    </cfRule>
  </conditionalFormatting>
  <conditionalFormatting sqref="T91 I91">
    <cfRule type="expression" dxfId="79" priority="451">
      <formula>#REF!="ÜS"</formula>
    </cfRule>
    <cfRule type="expression" dxfId="78" priority="452">
      <formula>#REF!="S"</formula>
    </cfRule>
    <cfRule type="expression" dxfId="77" priority="453">
      <formula>#REF!="OZ"</formula>
    </cfRule>
  </conditionalFormatting>
  <conditionalFormatting sqref="P87 I87:J87 T89:U89 I89:J89">
    <cfRule type="expression" dxfId="76" priority="454">
      <formula>$O89="ÜS"</formula>
    </cfRule>
    <cfRule type="expression" dxfId="75" priority="455">
      <formula>$O89="S"</formula>
    </cfRule>
    <cfRule type="expression" dxfId="74" priority="456">
      <formula>$O89="OZ"</formula>
    </cfRule>
  </conditionalFormatting>
  <conditionalFormatting sqref="M88">
    <cfRule type="expression" dxfId="73" priority="457">
      <formula>$O89="ÜS"</formula>
    </cfRule>
    <cfRule type="expression" dxfId="72" priority="458">
      <formula>$O89="S"</formula>
    </cfRule>
    <cfRule type="expression" dxfId="71" priority="459">
      <formula>$O89="OZ"</formula>
    </cfRule>
  </conditionalFormatting>
  <conditionalFormatting sqref="D84:H84">
    <cfRule type="expression" dxfId="70" priority="460">
      <formula>$O91="ÜS"</formula>
    </cfRule>
    <cfRule type="expression" dxfId="69" priority="461">
      <formula>$O91="S"</formula>
    </cfRule>
    <cfRule type="expression" dxfId="68" priority="462">
      <formula>$O91="OZ"</formula>
    </cfRule>
  </conditionalFormatting>
  <conditionalFormatting sqref="M91">
    <cfRule type="expression" dxfId="67" priority="463">
      <formula>#REF!="ÜS"</formula>
    </cfRule>
    <cfRule type="expression" dxfId="66" priority="464">
      <formula>#REF!="S"</formula>
    </cfRule>
    <cfRule type="expression" dxfId="65" priority="465">
      <formula>#REF!="OZ"</formula>
    </cfRule>
  </conditionalFormatting>
  <conditionalFormatting sqref="B89">
    <cfRule type="expression" dxfId="64" priority="466">
      <formula>$O88="ÜS"</formula>
    </cfRule>
    <cfRule type="expression" dxfId="63" priority="467">
      <formula>$O88="S"</formula>
    </cfRule>
    <cfRule type="expression" dxfId="62" priority="468">
      <formula>$O88="OZ"</formula>
    </cfRule>
  </conditionalFormatting>
  <conditionalFormatting sqref="T85">
    <cfRule type="expression" dxfId="61" priority="469">
      <formula>#REF!="ÜS"</formula>
    </cfRule>
    <cfRule type="expression" dxfId="60" priority="470">
      <formula>#REF!="S"</formula>
    </cfRule>
    <cfRule type="expression" dxfId="59" priority="471">
      <formula>#REF!="OZ"</formula>
    </cfRule>
  </conditionalFormatting>
  <conditionalFormatting sqref="P81">
    <cfRule type="expression" dxfId="58" priority="472">
      <formula>$D78="ÜS"</formula>
    </cfRule>
    <cfRule type="expression" dxfId="57" priority="473">
      <formula>$D78="S"</formula>
    </cfRule>
    <cfRule type="expression" dxfId="56" priority="474">
      <formula>$D78="OZ"</formula>
    </cfRule>
  </conditionalFormatting>
  <conditionalFormatting sqref="P83">
    <cfRule type="expression" dxfId="55" priority="475">
      <formula>$O78="ÜS"</formula>
    </cfRule>
    <cfRule type="expression" dxfId="54" priority="476">
      <formula>$O78="S"</formula>
    </cfRule>
    <cfRule type="expression" dxfId="53" priority="477">
      <formula>$O78="OZ"</formula>
    </cfRule>
  </conditionalFormatting>
  <conditionalFormatting sqref="T81:U81">
    <cfRule type="expression" dxfId="52" priority="481">
      <formula>$D83="ÜS"</formula>
    </cfRule>
    <cfRule type="expression" dxfId="51" priority="482">
      <formula>$D83="S"</formula>
    </cfRule>
    <cfRule type="expression" dxfId="50" priority="483">
      <formula>$D83="OZ"</formula>
    </cfRule>
  </conditionalFormatting>
  <conditionalFormatting sqref="B83">
    <cfRule type="expression" dxfId="49" priority="484">
      <formula>#REF!="ÜS"</formula>
    </cfRule>
    <cfRule type="expression" dxfId="48" priority="485">
      <formula>#REF!="S"</formula>
    </cfRule>
    <cfRule type="expression" dxfId="47" priority="486">
      <formula>#REF!="OZ"</formula>
    </cfRule>
  </conditionalFormatting>
  <conditionalFormatting sqref="P85">
    <cfRule type="expression" dxfId="46" priority="116">
      <formula>$D85="ÜS"</formula>
    </cfRule>
    <cfRule type="expression" dxfId="45" priority="117">
      <formula>$D85="S"</formula>
    </cfRule>
    <cfRule type="expression" dxfId="44" priority="118">
      <formula>$D85="OZ"</formula>
    </cfRule>
  </conditionalFormatting>
  <conditionalFormatting sqref="L85:O85 Q85:S85">
    <cfRule type="expression" dxfId="43" priority="113">
      <formula>$O85="ÜS"</formula>
    </cfRule>
    <cfRule type="expression" dxfId="42" priority="114">
      <formula>$O85="S"</formula>
    </cfRule>
    <cfRule type="expression" dxfId="41" priority="115">
      <formula>$O85="OZ"</formula>
    </cfRule>
  </conditionalFormatting>
  <conditionalFormatting sqref="A91:D91 F91:H91">
    <cfRule type="expression" dxfId="40" priority="110">
      <formula>$D91="ÜS"</formula>
    </cfRule>
    <cfRule type="expression" dxfId="39" priority="111">
      <formula>$D91="S"</formula>
    </cfRule>
    <cfRule type="expression" dxfId="38" priority="112">
      <formula>$D91="OZ"</formula>
    </cfRule>
  </conditionalFormatting>
  <conditionalFormatting sqref="E91">
    <cfRule type="expression" dxfId="37" priority="107">
      <formula>$D91="ÜS"</formula>
    </cfRule>
    <cfRule type="expression" dxfId="36" priority="108">
      <formula>$D91="S"</formula>
    </cfRule>
    <cfRule type="expression" dxfId="35" priority="109">
      <formula>$D91="OZ"</formula>
    </cfRule>
  </conditionalFormatting>
  <conditionalFormatting sqref="M91">
    <cfRule type="expression" dxfId="34" priority="101">
      <formula>#REF!="ÜS"</formula>
    </cfRule>
    <cfRule type="expression" dxfId="33" priority="102">
      <formula>#REF!="S"</formula>
    </cfRule>
    <cfRule type="expression" dxfId="32" priority="103">
      <formula>#REF!="OZ"</formula>
    </cfRule>
  </conditionalFormatting>
  <conditionalFormatting sqref="M90">
    <cfRule type="expression" dxfId="31" priority="104">
      <formula>#REF!="ÜS"</formula>
    </cfRule>
    <cfRule type="expression" dxfId="30" priority="105">
      <formula>#REF!="S"</formula>
    </cfRule>
    <cfRule type="expression" dxfId="29" priority="106">
      <formula>#REF!="OZ"</formula>
    </cfRule>
  </conditionalFormatting>
  <conditionalFormatting sqref="D87:H87">
    <cfRule type="expression" dxfId="28" priority="89">
      <formula>$D87="ÜS"</formula>
    </cfRule>
    <cfRule type="expression" dxfId="27" priority="90">
      <formula>$D87="S"</formula>
    </cfRule>
    <cfRule type="expression" dxfId="26" priority="91">
      <formula>$D87="OZ"</formula>
    </cfRule>
  </conditionalFormatting>
  <conditionalFormatting sqref="J91">
    <cfRule type="expression" dxfId="25" priority="86">
      <formula>$D91="ÜS"</formula>
    </cfRule>
    <cfRule type="expression" dxfId="24" priority="87">
      <formula>$D91="S"</formula>
    </cfRule>
    <cfRule type="expression" dxfId="23" priority="88">
      <formula>$D91="OZ"</formula>
    </cfRule>
  </conditionalFormatting>
  <conditionalFormatting sqref="U91">
    <cfRule type="expression" dxfId="22" priority="83">
      <formula>$D91="ÜS"</formula>
    </cfRule>
    <cfRule type="expression" dxfId="21" priority="84">
      <formula>$D91="S"</formula>
    </cfRule>
    <cfRule type="expression" dxfId="20" priority="85">
      <formula>$D91="OZ"</formula>
    </cfRule>
  </conditionalFormatting>
  <conditionalFormatting sqref="U85">
    <cfRule type="expression" dxfId="19" priority="80">
      <formula>$D85="ÜS"</formula>
    </cfRule>
    <cfRule type="expression" dxfId="18" priority="81">
      <formula>$D85="S"</formula>
    </cfRule>
    <cfRule type="expression" dxfId="17" priority="82">
      <formula>$D85="OZ"</formula>
    </cfRule>
  </conditionalFormatting>
  <conditionalFormatting sqref="A31:C31">
    <cfRule type="expression" dxfId="16" priority="22">
      <formula>$X$13:$X$15="ÜS"</formula>
    </cfRule>
    <cfRule type="expression" dxfId="15" priority="23">
      <formula>$X$13:$X$15="S"</formula>
    </cfRule>
  </conditionalFormatting>
  <conditionalFormatting sqref="O17:U17">
    <cfRule type="expression" dxfId="14" priority="803">
      <formula>#REF!="ÜS"</formula>
    </cfRule>
    <cfRule type="expression" dxfId="13" priority="804">
      <formula>#REF!="S"</formula>
    </cfRule>
    <cfRule type="expression" dxfId="12" priority="805">
      <formula>#REF!="OZ"</formula>
    </cfRule>
  </conditionalFormatting>
  <conditionalFormatting sqref="D31:J31">
    <cfRule type="expression" dxfId="11" priority="833">
      <formula>#REF!="ÜS"</formula>
    </cfRule>
    <cfRule type="expression" dxfId="10" priority="834">
      <formula>#REF!="S"</formula>
    </cfRule>
    <cfRule type="expression" dxfId="9" priority="835">
      <formula>#REF!="OZ"</formula>
    </cfRule>
  </conditionalFormatting>
  <conditionalFormatting sqref="B81:B82">
    <cfRule type="expression" dxfId="8" priority="854">
      <formula>#REF!="ÜS"</formula>
    </cfRule>
    <cfRule type="expression" dxfId="7" priority="855">
      <formula>#REF!="S"</formula>
    </cfRule>
    <cfRule type="expression" dxfId="6" priority="856">
      <formula>#REF!="OZ"</formula>
    </cfRule>
  </conditionalFormatting>
  <conditionalFormatting sqref="M78">
    <cfRule type="expression" dxfId="5" priority="869">
      <formula>#REF!="ÜS"</formula>
    </cfRule>
    <cfRule type="expression" dxfId="4" priority="870">
      <formula>#REF!="S"</formula>
    </cfRule>
    <cfRule type="expression" dxfId="3" priority="871">
      <formula>#REF!="OZ"</formula>
    </cfRule>
  </conditionalFormatting>
  <conditionalFormatting sqref="P84">
    <cfRule type="expression" dxfId="2" priority="872">
      <formula>#REF!="ÜS"</formula>
    </cfRule>
    <cfRule type="expression" dxfId="1" priority="873">
      <formula>#REF!="S"</formula>
    </cfRule>
    <cfRule type="expression" dxfId="0" priority="874">
      <formula>#REF!="OZ"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silmeyin!'!$A$2:$A$5</xm:f>
          </x14:formula1>
          <xm:sqref>D72:D73 O72:O73 D75:D79 O91 D97:D106 O97:O106 D87:D90 O87:O89 O75:O79 D81:D85 O81:O84</xm:sqref>
        </x14:dataValidation>
        <x14:dataValidation type="list" allowBlank="1" showInputMessage="1" showErrorMessage="1" xr:uid="{00000000-0002-0000-0000-000001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D11:D17 O11:O16 D32 O54:O61 D54:D61 D25:D30 D40:D46 O25:O32 O40:O46</xm:sqref>
        </x14:dataValidation>
        <x14:dataValidation type="list" allowBlank="1" showInputMessage="1" showErrorMessage="1" xr:uid="{00000000-0002-0000-0000-000003000000}">
          <x14:formula1>
            <xm:f>'Lütfen bu sayfayı silmeyin!'!$B$2:$B$4</xm:f>
          </x14:formula1>
          <xm:sqref>E109 E72:E73 P72:P73 E75:E79 P91 E97:E106 P97:P106 E87:E90 P87:P89 P75:P79 E81:E85 P81:P84 E11:E17 P11:P16 E32 P54:P61 E54:E61 E25:E30 E40:E46 P25:P32 P40:P46</xm:sqref>
        </x14:dataValidation>
        <x14:dataValidation type="list" allowBlank="1" showInputMessage="1" showErrorMessage="1" xr:uid="{00000000-0002-0000-0000-000004000000}">
          <x14:formula1>
            <xm:f>'Lütfen bu sayfayı silmeyin!'!$D$2:$D$6</xm:f>
          </x14:formula1>
          <xm:sqref>V97:V106</xm:sqref>
        </x14:dataValidation>
        <x14:dataValidation type="list" allowBlank="1" showInputMessage="1" showErrorMessage="1" xr:uid="{00000000-0002-0000-0000-000005000000}">
          <x14:formula1>
            <xm:f>'Lütfen bu sayfayı silmeyin!'!$A$2:$A$10</xm:f>
          </x14:formula1>
          <xm:sqref>W71:W81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3.8" x14ac:dyDescent="0.25"/>
  <cols>
    <col min="1" max="2" width="9" style="47"/>
    <col min="3" max="3" width="38.8984375" style="47" customWidth="1"/>
    <col min="4" max="4" width="20.5" style="47" customWidth="1"/>
    <col min="5" max="5" width="9" style="47"/>
    <col min="6" max="6" width="21.09765625" style="47" customWidth="1"/>
    <col min="7" max="16384" width="9" style="47"/>
  </cols>
  <sheetData>
    <row r="1" spans="1:12" x14ac:dyDescent="0.25">
      <c r="A1" s="49" t="s">
        <v>15</v>
      </c>
      <c r="B1" s="49" t="s">
        <v>9</v>
      </c>
      <c r="C1" s="49" t="s">
        <v>68</v>
      </c>
      <c r="D1" s="50" t="s">
        <v>43</v>
      </c>
      <c r="E1"/>
      <c r="F1" s="126" t="s">
        <v>81</v>
      </c>
      <c r="G1" s="126"/>
    </row>
    <row r="2" spans="1:12" x14ac:dyDescent="0.25">
      <c r="A2" s="51" t="s">
        <v>20</v>
      </c>
      <c r="B2" s="52" t="s">
        <v>17</v>
      </c>
      <c r="C2" s="53" t="s">
        <v>48</v>
      </c>
      <c r="D2" s="54" t="s">
        <v>69</v>
      </c>
      <c r="E2"/>
      <c r="F2" s="55" t="s">
        <v>84</v>
      </c>
      <c r="G2" s="56"/>
    </row>
    <row r="3" spans="1:12" x14ac:dyDescent="0.25">
      <c r="A3" s="57" t="s">
        <v>16</v>
      </c>
      <c r="B3" s="58" t="s">
        <v>19</v>
      </c>
      <c r="C3" s="59" t="s">
        <v>49</v>
      </c>
      <c r="D3" s="60" t="s">
        <v>45</v>
      </c>
      <c r="E3"/>
      <c r="F3" s="55" t="s">
        <v>82</v>
      </c>
      <c r="G3" s="61"/>
    </row>
    <row r="4" spans="1:12" x14ac:dyDescent="0.25">
      <c r="A4" s="57" t="s">
        <v>18</v>
      </c>
      <c r="B4" s="29"/>
      <c r="C4" s="59" t="s">
        <v>50</v>
      </c>
      <c r="D4" s="60" t="s">
        <v>70</v>
      </c>
      <c r="E4"/>
      <c r="F4" s="55" t="s">
        <v>83</v>
      </c>
      <c r="G4" s="62"/>
    </row>
    <row r="5" spans="1:12" x14ac:dyDescent="0.25">
      <c r="A5" s="63" t="s">
        <v>21</v>
      </c>
      <c r="B5" s="29"/>
      <c r="C5" s="59" t="s">
        <v>51</v>
      </c>
      <c r="D5" s="64" t="s">
        <v>71</v>
      </c>
      <c r="E5"/>
      <c r="F5" s="55" t="s">
        <v>85</v>
      </c>
      <c r="G5" s="65"/>
    </row>
    <row r="6" spans="1:12" x14ac:dyDescent="0.25">
      <c r="A6" s="23"/>
      <c r="B6" s="29"/>
      <c r="C6" s="59" t="s">
        <v>52</v>
      </c>
      <c r="D6"/>
      <c r="E6"/>
      <c r="F6"/>
      <c r="G6"/>
    </row>
    <row r="7" spans="1:12" x14ac:dyDescent="0.25">
      <c r="A7" s="23"/>
      <c r="B7" s="29"/>
      <c r="C7" s="59" t="s">
        <v>53</v>
      </c>
      <c r="D7"/>
      <c r="E7"/>
      <c r="F7"/>
      <c r="G7"/>
    </row>
    <row r="8" spans="1:12" x14ac:dyDescent="0.25">
      <c r="A8" s="23"/>
      <c r="B8" s="29"/>
      <c r="C8" s="59" t="s">
        <v>54</v>
      </c>
      <c r="D8"/>
      <c r="E8"/>
      <c r="F8"/>
      <c r="G8"/>
    </row>
    <row r="9" spans="1:12" x14ac:dyDescent="0.25">
      <c r="A9" s="23"/>
      <c r="B9" s="29"/>
      <c r="C9" s="59" t="s">
        <v>55</v>
      </c>
      <c r="D9"/>
      <c r="E9"/>
      <c r="F9"/>
      <c r="G9"/>
    </row>
    <row r="10" spans="1:12" x14ac:dyDescent="0.25">
      <c r="A10" s="23"/>
      <c r="B10" s="29"/>
      <c r="C10" s="59" t="s">
        <v>56</v>
      </c>
      <c r="D10"/>
      <c r="E10"/>
      <c r="F10"/>
      <c r="G10"/>
      <c r="J10" s="48"/>
      <c r="K10" s="48"/>
      <c r="L10" s="48"/>
    </row>
    <row r="11" spans="1:12" x14ac:dyDescent="0.25">
      <c r="A11" s="23"/>
      <c r="B11" s="29"/>
      <c r="C11" s="59" t="s">
        <v>57</v>
      </c>
      <c r="D11"/>
      <c r="E11"/>
      <c r="F11"/>
      <c r="G11"/>
      <c r="J11" s="48"/>
      <c r="K11" s="14"/>
      <c r="L11" s="48"/>
    </row>
    <row r="12" spans="1:12" x14ac:dyDescent="0.25">
      <c r="A12" s="23"/>
      <c r="B12" s="29"/>
      <c r="C12" s="59" t="s">
        <v>58</v>
      </c>
      <c r="D12"/>
      <c r="E12"/>
      <c r="F12"/>
      <c r="G12"/>
      <c r="J12" s="48"/>
      <c r="K12" s="14"/>
      <c r="L12" s="48"/>
    </row>
    <row r="13" spans="1:12" x14ac:dyDescent="0.25">
      <c r="A13" s="23"/>
      <c r="B13" s="29"/>
      <c r="C13" s="59" t="s">
        <v>59</v>
      </c>
      <c r="D13"/>
      <c r="E13"/>
      <c r="F13"/>
      <c r="G13"/>
      <c r="J13" s="48"/>
      <c r="K13" s="14"/>
      <c r="L13" s="48"/>
    </row>
    <row r="14" spans="1:12" x14ac:dyDescent="0.25">
      <c r="A14" s="23"/>
      <c r="B14" s="29"/>
      <c r="C14" s="59" t="s">
        <v>60</v>
      </c>
      <c r="D14"/>
      <c r="E14"/>
      <c r="F14"/>
      <c r="G14"/>
      <c r="J14" s="48"/>
      <c r="K14" s="14"/>
      <c r="L14" s="48"/>
    </row>
    <row r="15" spans="1:12" x14ac:dyDescent="0.25">
      <c r="A15" s="23"/>
      <c r="B15" s="29"/>
      <c r="C15" s="59" t="s">
        <v>61</v>
      </c>
      <c r="D15"/>
      <c r="E15"/>
      <c r="F15"/>
      <c r="G15"/>
      <c r="J15" s="48"/>
      <c r="K15" s="48"/>
      <c r="L15" s="48"/>
    </row>
    <row r="16" spans="1:12" x14ac:dyDescent="0.25">
      <c r="A16" s="23"/>
      <c r="B16" s="29"/>
      <c r="C16" s="59" t="s">
        <v>62</v>
      </c>
      <c r="D16"/>
      <c r="E16"/>
      <c r="F16"/>
      <c r="G16"/>
    </row>
    <row r="17" spans="1:7" x14ac:dyDescent="0.25">
      <c r="A17" s="23"/>
      <c r="B17" s="29"/>
      <c r="C17" s="59" t="s">
        <v>63</v>
      </c>
      <c r="D17"/>
      <c r="E17"/>
      <c r="F17"/>
      <c r="G17"/>
    </row>
    <row r="18" spans="1:7" x14ac:dyDescent="0.25">
      <c r="A18" s="23"/>
      <c r="B18" s="29"/>
      <c r="C18" s="59" t="s">
        <v>64</v>
      </c>
      <c r="D18"/>
      <c r="E18"/>
      <c r="F18"/>
      <c r="G18"/>
    </row>
    <row r="19" spans="1:7" x14ac:dyDescent="0.25">
      <c r="A19" s="23"/>
      <c r="B19" s="29"/>
      <c r="C19" s="59" t="s">
        <v>65</v>
      </c>
      <c r="D19"/>
      <c r="E19"/>
      <c r="F19"/>
      <c r="G19"/>
    </row>
    <row r="20" spans="1:7" x14ac:dyDescent="0.25">
      <c r="A20" s="23"/>
      <c r="B20" s="29"/>
      <c r="C20" s="66" t="s">
        <v>66</v>
      </c>
      <c r="D20"/>
      <c r="E20"/>
      <c r="F20"/>
      <c r="G20"/>
    </row>
    <row r="21" spans="1:7" x14ac:dyDescent="0.25">
      <c r="A21" s="23"/>
      <c r="B21" s="29"/>
      <c r="C21" s="67" t="s">
        <v>67</v>
      </c>
      <c r="D21"/>
      <c r="E21"/>
      <c r="F21"/>
      <c r="G21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Yazilim_Muhendisligi</vt:lpstr>
      <vt:lpstr>Lütfen bu sayfayı silmeyin!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MA</cp:lastModifiedBy>
  <cp:lastPrinted>2023-05-25T08:22:11Z</cp:lastPrinted>
  <dcterms:created xsi:type="dcterms:W3CDTF">2021-06-05T06:56:15Z</dcterms:created>
  <dcterms:modified xsi:type="dcterms:W3CDTF">2023-06-12T07:26:01Z</dcterms:modified>
</cp:coreProperties>
</file>