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80"/>
  </bookViews>
  <sheets>
    <sheet name="Sayfa1" sheetId="1" r:id="rId1"/>
  </sheets>
  <definedNames>
    <definedName name="_xlnm._FilterDatabase" localSheetId="0" hidden="1">Sayfa1!#REF!</definedName>
    <definedName name="_xlnm.Print_Area" localSheetId="0">Sayfa1!#REF!</definedName>
  </definedNames>
  <calcPr calcId="162913"/>
</workbook>
</file>

<file path=xl/calcChain.xml><?xml version="1.0" encoding="utf-8"?>
<calcChain xmlns="http://schemas.openxmlformats.org/spreadsheetml/2006/main">
  <c r="J40" i="1" l="1"/>
  <c r="I47" i="1"/>
  <c r="H47" i="1"/>
  <c r="G47" i="1"/>
  <c r="I46" i="1"/>
  <c r="H46" i="1"/>
  <c r="G46" i="1"/>
  <c r="I45" i="1"/>
  <c r="H45" i="1"/>
  <c r="G45" i="1"/>
  <c r="I44" i="1"/>
  <c r="H44" i="1"/>
  <c r="G44" i="1"/>
  <c r="I43" i="1"/>
  <c r="H43" i="1"/>
  <c r="G43" i="1"/>
  <c r="I42" i="1"/>
  <c r="H42" i="1"/>
  <c r="G42" i="1"/>
  <c r="G13" i="1"/>
  <c r="H13" i="1"/>
  <c r="I13" i="1"/>
  <c r="J13" i="1"/>
  <c r="G12" i="1"/>
  <c r="H12" i="1"/>
  <c r="I12" i="1"/>
  <c r="J12" i="1"/>
  <c r="G11" i="1"/>
  <c r="H11" i="1"/>
  <c r="I11" i="1"/>
  <c r="J11" i="1"/>
  <c r="K12" i="1" l="1"/>
  <c r="K13" i="1"/>
  <c r="K11" i="1"/>
  <c r="J221" i="1"/>
  <c r="I221" i="1"/>
  <c r="H221" i="1"/>
  <c r="G221" i="1"/>
  <c r="J210" i="1"/>
  <c r="I210" i="1"/>
  <c r="H210" i="1"/>
  <c r="G210" i="1"/>
  <c r="J199" i="1"/>
  <c r="I199" i="1"/>
  <c r="H199" i="1"/>
  <c r="G199" i="1"/>
  <c r="J188" i="1"/>
  <c r="I188" i="1"/>
  <c r="H188" i="1"/>
  <c r="G188" i="1"/>
  <c r="J177" i="1"/>
  <c r="I177" i="1"/>
  <c r="H177" i="1"/>
  <c r="G177" i="1"/>
  <c r="J176" i="1"/>
  <c r="I176" i="1"/>
  <c r="H176" i="1"/>
  <c r="G176" i="1"/>
  <c r="J165" i="1"/>
  <c r="I165" i="1"/>
  <c r="H165" i="1"/>
  <c r="G165" i="1"/>
  <c r="H154" i="1"/>
  <c r="G154" i="1"/>
  <c r="F154" i="1"/>
  <c r="H143" i="1"/>
  <c r="G143" i="1"/>
  <c r="F143" i="1"/>
  <c r="K188" i="1" l="1"/>
  <c r="K221" i="1"/>
  <c r="K210" i="1"/>
  <c r="K199" i="1"/>
  <c r="K165" i="1"/>
  <c r="K176" i="1"/>
  <c r="K177" i="1"/>
  <c r="I154" i="1"/>
  <c r="I143" i="1"/>
  <c r="H132" i="1"/>
  <c r="G132" i="1"/>
  <c r="F132" i="1"/>
  <c r="H113" i="1"/>
  <c r="H114" i="1"/>
  <c r="H115" i="1"/>
  <c r="H116" i="1"/>
  <c r="G113" i="1"/>
  <c r="G114" i="1"/>
  <c r="G115" i="1"/>
  <c r="G116" i="1"/>
  <c r="G117" i="1"/>
  <c r="G118" i="1"/>
  <c r="G119" i="1"/>
  <c r="G120" i="1"/>
  <c r="G121" i="1"/>
  <c r="F113" i="1"/>
  <c r="F114" i="1"/>
  <c r="F115" i="1"/>
  <c r="F116" i="1"/>
  <c r="F117" i="1"/>
  <c r="F118" i="1"/>
  <c r="F119" i="1"/>
  <c r="F120" i="1"/>
  <c r="F121" i="1"/>
  <c r="H112" i="1"/>
  <c r="G112" i="1"/>
  <c r="F112" i="1"/>
  <c r="I101" i="1"/>
  <c r="H101" i="1"/>
  <c r="G101" i="1"/>
  <c r="I100" i="1"/>
  <c r="H100" i="1"/>
  <c r="G100" i="1"/>
  <c r="I99" i="1"/>
  <c r="H99" i="1"/>
  <c r="G99" i="1"/>
  <c r="I98" i="1"/>
  <c r="H98" i="1"/>
  <c r="G98" i="1"/>
  <c r="I97" i="1"/>
  <c r="H97" i="1"/>
  <c r="G97" i="1"/>
  <c r="I96" i="1"/>
  <c r="H96" i="1"/>
  <c r="G96" i="1"/>
  <c r="I95" i="1"/>
  <c r="H95" i="1"/>
  <c r="G95" i="1"/>
  <c r="I94" i="1"/>
  <c r="H94" i="1"/>
  <c r="G94" i="1"/>
  <c r="J91" i="1"/>
  <c r="J92" i="1"/>
  <c r="J93" i="1"/>
  <c r="I91" i="1"/>
  <c r="I92" i="1"/>
  <c r="I93" i="1"/>
  <c r="H91" i="1"/>
  <c r="H92" i="1"/>
  <c r="H93" i="1"/>
  <c r="G91" i="1"/>
  <c r="G92" i="1"/>
  <c r="G93" i="1"/>
  <c r="I90" i="1"/>
  <c r="H90" i="1"/>
  <c r="J90" i="1"/>
  <c r="G90" i="1"/>
  <c r="I79" i="1"/>
  <c r="H79" i="1"/>
  <c r="G79" i="1"/>
  <c r="I78" i="1"/>
  <c r="H78" i="1"/>
  <c r="G78" i="1"/>
  <c r="J77" i="1"/>
  <c r="I77" i="1"/>
  <c r="H77" i="1"/>
  <c r="G77" i="1"/>
  <c r="J76" i="1"/>
  <c r="I76" i="1"/>
  <c r="H76" i="1"/>
  <c r="G76" i="1"/>
  <c r="G65" i="1"/>
  <c r="H65" i="1"/>
  <c r="I65" i="1"/>
  <c r="G64" i="1"/>
  <c r="H64" i="1"/>
  <c r="I64" i="1"/>
  <c r="G63" i="1"/>
  <c r="H63" i="1"/>
  <c r="I63" i="1"/>
  <c r="G62" i="1"/>
  <c r="H62" i="1"/>
  <c r="I62" i="1"/>
  <c r="J62" i="1"/>
  <c r="J61" i="1"/>
  <c r="I61" i="1"/>
  <c r="H61" i="1"/>
  <c r="G61" i="1"/>
  <c r="J60" i="1"/>
  <c r="I60" i="1"/>
  <c r="H60" i="1"/>
  <c r="G60" i="1"/>
  <c r="J59" i="1"/>
  <c r="I59" i="1"/>
  <c r="H59" i="1"/>
  <c r="G59" i="1"/>
  <c r="J58" i="1"/>
  <c r="I58" i="1"/>
  <c r="H58" i="1"/>
  <c r="G58" i="1"/>
  <c r="I41" i="1"/>
  <c r="H41" i="1"/>
  <c r="G41" i="1"/>
  <c r="I40" i="1"/>
  <c r="H40" i="1"/>
  <c r="G40" i="1"/>
  <c r="J39" i="1"/>
  <c r="I39" i="1"/>
  <c r="H39" i="1"/>
  <c r="G39" i="1"/>
  <c r="J38" i="1"/>
  <c r="I38" i="1"/>
  <c r="H38" i="1"/>
  <c r="G38" i="1"/>
  <c r="G27" i="1"/>
  <c r="H27" i="1"/>
  <c r="I27" i="1"/>
  <c r="J27" i="1"/>
  <c r="G26" i="1"/>
  <c r="H26" i="1"/>
  <c r="I26" i="1"/>
  <c r="J26" i="1"/>
  <c r="G25" i="1"/>
  <c r="H25" i="1"/>
  <c r="I25" i="1"/>
  <c r="J25" i="1"/>
  <c r="J24" i="1"/>
  <c r="I24" i="1"/>
  <c r="H24" i="1"/>
  <c r="G24" i="1"/>
  <c r="J10" i="1"/>
  <c r="I10" i="1"/>
  <c r="H10" i="1"/>
  <c r="G10" i="1"/>
  <c r="I114" i="1" l="1"/>
  <c r="I115" i="1"/>
  <c r="I132" i="1"/>
  <c r="I112" i="1"/>
  <c r="I116" i="1"/>
  <c r="K91" i="1"/>
  <c r="I113" i="1"/>
  <c r="K93" i="1"/>
  <c r="K92" i="1"/>
  <c r="K90" i="1"/>
  <c r="K24" i="1"/>
  <c r="K26" i="1"/>
  <c r="K27" i="1"/>
  <c r="K38" i="1"/>
  <c r="K39" i="1"/>
  <c r="K40" i="1"/>
  <c r="K76" i="1"/>
  <c r="K77" i="1"/>
  <c r="K59" i="1"/>
  <c r="K60" i="1"/>
  <c r="K62" i="1"/>
  <c r="K58" i="1"/>
  <c r="K61" i="1"/>
  <c r="K25" i="1"/>
  <c r="K10" i="1"/>
  <c r="M10" i="1"/>
</calcChain>
</file>

<file path=xl/sharedStrings.xml><?xml version="1.0" encoding="utf-8"?>
<sst xmlns="http://schemas.openxmlformats.org/spreadsheetml/2006/main" count="504" uniqueCount="114">
  <si>
    <t>İLAN NO.</t>
  </si>
  <si>
    <t>BİRİMİ :</t>
  </si>
  <si>
    <t>KADRO SAYISI</t>
  </si>
  <si>
    <t>DERECESİ</t>
  </si>
  <si>
    <t>A.B.D./PROGRAMI :</t>
  </si>
  <si>
    <t>S.N.</t>
  </si>
  <si>
    <t>ADI VE SOYADI</t>
  </si>
  <si>
    <t>ALES</t>
  </si>
  <si>
    <t>LİSANS</t>
  </si>
  <si>
    <t>YABANCI DİL</t>
  </si>
  <si>
    <t>TOPLAM</t>
  </si>
  <si>
    <t>DEĞERLENDİRME</t>
  </si>
  <si>
    <t>GİRİŞ SINAVI</t>
  </si>
  <si>
    <t>SONUÇLAR İLE İLGİLİ İTİRAZLAR İLGİLİ BİRİMLERE YAPILMALIDIR</t>
  </si>
  <si>
    <t>Araştırma Görevlisi</t>
  </si>
  <si>
    <t>Başarısız</t>
  </si>
  <si>
    <t>Başarılı (Asıl)</t>
  </si>
  <si>
    <t>Başarılı (Yedek)</t>
  </si>
  <si>
    <t>Y.DİL (%30)</t>
  </si>
  <si>
    <t>Mühendislik Fakültesi</t>
  </si>
  <si>
    <t>KADRO ÜNVANI</t>
  </si>
  <si>
    <t>Fen Fakültesi</t>
  </si>
  <si>
    <t>Sıralamaya Giremedi</t>
  </si>
  <si>
    <t>Sınava Girmedi</t>
  </si>
  <si>
    <t>---</t>
  </si>
  <si>
    <t>ALES (%30)</t>
  </si>
  <si>
    <t>LİSANS (%30)</t>
  </si>
  <si>
    <t>Y.DİL (%10)</t>
  </si>
  <si>
    <t>GİRİŞ SINAVI (%30)</t>
  </si>
  <si>
    <t>Edebiyat Fakültesi</t>
  </si>
  <si>
    <t>Amerikan Kültürü ve Edebiyatı</t>
  </si>
  <si>
    <t>Astronomi ve Uzay Bilimleri</t>
  </si>
  <si>
    <t>Elektrik Makinaları</t>
  </si>
  <si>
    <t>Kâzım Karabekir Eğitim Fakültesi</t>
  </si>
  <si>
    <t>İngiliz Dili Eğitimi</t>
  </si>
  <si>
    <t>Ziraat Fakültesi</t>
  </si>
  <si>
    <t>Tarımsal Biyoteknoloji</t>
  </si>
  <si>
    <t>Yabancı Diller Yüksekokulu</t>
  </si>
  <si>
    <t>Yabancı Diller</t>
  </si>
  <si>
    <t>Öğretim Görevlisi (Ders Verecek)</t>
  </si>
  <si>
    <t>LİSANS (%10)</t>
  </si>
  <si>
    <t>ALES (%35)</t>
  </si>
  <si>
    <t>GİRİŞ SINAVI (%35)</t>
  </si>
  <si>
    <t>İspir Hamza Polat Meslek Yüksekokulu</t>
  </si>
  <si>
    <t>Biyomedikal Cihaz Teknolojisi</t>
  </si>
  <si>
    <t>Sağlık Kurumları İşletmeciliği</t>
  </si>
  <si>
    <t>Oltu Meslek Yüksekokulu</t>
  </si>
  <si>
    <t>Gıda Kalite Kontrolü ve Analizi</t>
  </si>
  <si>
    <t>Teknik Bilimler Meslek Yüksekokulu</t>
  </si>
  <si>
    <t>Su ve Atık Yönetimi Teknikerliği</t>
  </si>
  <si>
    <t>Öğretim Görevlisi (Uygulamalı Birim)</t>
  </si>
  <si>
    <t>Rektörlük (Kurumsal İletişim Direktörlüğü)</t>
  </si>
  <si>
    <t>Rektörlük (Kariyer Planlama ve Mezun İzleme Uygulama ve Araştırma Merkezi Müdürlüğü)</t>
  </si>
  <si>
    <t>Rektörlük (Doğu Anadolu Yüksek Teknoloji Uygulama ve Araştırma Merkezi Müdürlüğü)</t>
  </si>
  <si>
    <t>0.000</t>
  </si>
  <si>
    <t>Rektörlük (Aşı Geliştirme Uygulama ve Araştırma Merkezi Müdürlüğü)</t>
  </si>
  <si>
    <t>Öğretim Görevlisi       (Ders Verecek)</t>
  </si>
  <si>
    <t>M*** O***</t>
  </si>
  <si>
    <t>H*** O*** K***</t>
  </si>
  <si>
    <t>D*** Z*** D***</t>
  </si>
  <si>
    <t>F*** B*** K***</t>
  </si>
  <si>
    <t>A*** E*** K***</t>
  </si>
  <si>
    <t>İ*** C*** Ö***</t>
  </si>
  <si>
    <t>A*** K***</t>
  </si>
  <si>
    <t>H*** D***</t>
  </si>
  <si>
    <t>F*** K***</t>
  </si>
  <si>
    <t>H*** C*** Y***</t>
  </si>
  <si>
    <t>Ö*** A*** H***</t>
  </si>
  <si>
    <t>E*** Y***</t>
  </si>
  <si>
    <t>S*** K*** Ç***</t>
  </si>
  <si>
    <t>M*** B*** G***</t>
  </si>
  <si>
    <t>B*** K***</t>
  </si>
  <si>
    <t>N*** Ç***</t>
  </si>
  <si>
    <t>C*** S***</t>
  </si>
  <si>
    <t>İ*** B***</t>
  </si>
  <si>
    <t>İ*** N*** Ç***</t>
  </si>
  <si>
    <t>N*** G***</t>
  </si>
  <si>
    <t>B*** N*** Y***</t>
  </si>
  <si>
    <t>M*** İ*** A***</t>
  </si>
  <si>
    <t>H*** Ö***</t>
  </si>
  <si>
    <t>A*** M*** O***</t>
  </si>
  <si>
    <t>F*** E*** İ***</t>
  </si>
  <si>
    <t>Ş*** A***</t>
  </si>
  <si>
    <t>M*** A***</t>
  </si>
  <si>
    <t>Ş*** N*** T*** R***</t>
  </si>
  <si>
    <t>K*** E***</t>
  </si>
  <si>
    <t>E*** A***</t>
  </si>
  <si>
    <t>M*** K***</t>
  </si>
  <si>
    <t>G*** S*** Ö***</t>
  </si>
  <si>
    <t>G*** D***</t>
  </si>
  <si>
    <t>Ş*** K***</t>
  </si>
  <si>
    <t>S*** T*** K***</t>
  </si>
  <si>
    <t>Ş*** Ç***</t>
  </si>
  <si>
    <t>A*** A*** G***</t>
  </si>
  <si>
    <t>S*** O***</t>
  </si>
  <si>
    <t>A*** A***</t>
  </si>
  <si>
    <t>N*** A***</t>
  </si>
  <si>
    <t>E*** F*** B***</t>
  </si>
  <si>
    <t>E*** L***</t>
  </si>
  <si>
    <t>N*** T***</t>
  </si>
  <si>
    <t>A*** Y***</t>
  </si>
  <si>
    <t>İ*** M*** B***</t>
  </si>
  <si>
    <t>E*** N*** U***</t>
  </si>
  <si>
    <t>D*** S***</t>
  </si>
  <si>
    <t>B*** S***</t>
  </si>
  <si>
    <t>M*** A*** G***</t>
  </si>
  <si>
    <t>A*** B***</t>
  </si>
  <si>
    <t>M*** S*** Ö***</t>
  </si>
  <si>
    <t>E*** H*** A***</t>
  </si>
  <si>
    <t>B*** A*** D***</t>
  </si>
  <si>
    <t>E*** K*** Ö***</t>
  </si>
  <si>
    <t>M*** E*** D***</t>
  </si>
  <si>
    <t>E*** E***</t>
  </si>
  <si>
    <t>E*** D***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</si>
</sst>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</font>
    <font>
      <sz val="14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color rgb="FF00B0F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0"/>
      <color indexed="8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1">
    <xf numFmtId="0" fontId="0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1" fillId="0" borderId="0"/>
  </cellStyleXfs>
  <cellXfs count="100">
    <xf numFmtId="0" fontId="0" fillId="0" borderId="0" xfId="0"/>
    <xf numFmtId="164" fontId="6" fillId="0" borderId="6" xfId="0" applyNumberFormat="1" applyFont="1" applyBorder="1"/>
    <xf numFmtId="164" fontId="6" fillId="0" borderId="0" xfId="0" applyNumberFormat="1" applyFont="1"/>
    <xf numFmtId="1" fontId="6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64" fontId="8" fillId="0" borderId="0" xfId="0" applyNumberFormat="1" applyFont="1"/>
    <xf numFmtId="1" fontId="8" fillId="0" borderId="0" xfId="0" applyNumberFormat="1" applyFont="1"/>
    <xf numFmtId="164" fontId="9" fillId="0" borderId="0" xfId="0" applyNumberFormat="1" applyFont="1"/>
    <xf numFmtId="164" fontId="10" fillId="0" borderId="0" xfId="2" applyNumberFormat="1" applyFont="1" applyBorder="1" applyAlignment="1" applyProtection="1"/>
    <xf numFmtId="164" fontId="9" fillId="0" borderId="1" xfId="0" applyNumberFormat="1" applyFont="1" applyBorder="1" applyAlignment="1">
      <alignment horizontal="right" vertical="center"/>
    </xf>
    <xf numFmtId="164" fontId="9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/>
    <xf numFmtId="164" fontId="8" fillId="0" borderId="0" xfId="0" applyNumberFormat="1" applyFont="1" applyFill="1" applyBorder="1" applyAlignment="1">
      <alignment horizontal="center" vertical="center"/>
    </xf>
    <xf numFmtId="0" fontId="12" fillId="0" borderId="7" xfId="0" applyNumberFormat="1" applyFont="1" applyFill="1" applyBorder="1" applyAlignment="1" applyProtection="1">
      <alignment horizontal="left" vertical="center" wrapText="1"/>
    </xf>
    <xf numFmtId="164" fontId="8" fillId="0" borderId="7" xfId="0" applyNumberFormat="1" applyFont="1" applyFill="1" applyBorder="1" applyAlignment="1" applyProtection="1">
      <alignment horizontal="center" vertical="center"/>
    </xf>
    <xf numFmtId="0" fontId="11" fillId="0" borderId="1" xfId="0" applyFont="1" applyBorder="1" applyAlignment="1">
      <alignment horizontal="left" vertical="center"/>
    </xf>
    <xf numFmtId="164" fontId="8" fillId="0" borderId="5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164" fontId="8" fillId="0" borderId="1" xfId="0" quotePrefix="1" applyNumberFormat="1" applyFont="1" applyBorder="1" applyAlignment="1">
      <alignment horizontal="center" vertical="center"/>
    </xf>
    <xf numFmtId="164" fontId="8" fillId="0" borderId="1" xfId="0" quotePrefix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/>
    <xf numFmtId="0" fontId="9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164" fontId="8" fillId="0" borderId="1" xfId="13" applyNumberFormat="1" applyFont="1" applyBorder="1" applyAlignment="1">
      <alignment horizontal="center" vertical="center"/>
    </xf>
    <xf numFmtId="1" fontId="9" fillId="0" borderId="0" xfId="0" applyNumberFormat="1" applyFont="1" applyAlignment="1">
      <alignment horizontal="center"/>
    </xf>
    <xf numFmtId="0" fontId="9" fillId="0" borderId="0" xfId="0" applyFont="1"/>
    <xf numFmtId="1" fontId="9" fillId="0" borderId="0" xfId="0" applyNumberFormat="1" applyFont="1"/>
    <xf numFmtId="0" fontId="8" fillId="0" borderId="1" xfId="13" applyFont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center" vertical="center"/>
    </xf>
    <xf numFmtId="0" fontId="9" fillId="3" borderId="1" xfId="5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vertical="center"/>
    </xf>
    <xf numFmtId="164" fontId="9" fillId="3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165" fontId="8" fillId="2" borderId="2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/>
    </xf>
    <xf numFmtId="165" fontId="8" fillId="0" borderId="9" xfId="0" applyNumberFormat="1" applyFont="1" applyFill="1" applyBorder="1" applyAlignment="1">
      <alignment horizontal="center" vertical="center"/>
    </xf>
    <xf numFmtId="164" fontId="8" fillId="0" borderId="5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1" fontId="9" fillId="3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164" fontId="9" fillId="3" borderId="1" xfId="0" applyNumberFormat="1" applyFont="1" applyFill="1" applyBorder="1" applyAlignment="1">
      <alignment horizontal="left" vertical="center"/>
    </xf>
    <xf numFmtId="2" fontId="8" fillId="0" borderId="8" xfId="0" applyNumberFormat="1" applyFont="1" applyFill="1" applyBorder="1" applyAlignment="1" applyProtection="1">
      <alignment horizontal="center" vertical="center"/>
    </xf>
    <xf numFmtId="164" fontId="8" fillId="0" borderId="8" xfId="0" applyNumberFormat="1" applyFont="1" applyFill="1" applyBorder="1" applyAlignment="1" applyProtection="1">
      <alignment horizontal="center" vertical="center"/>
    </xf>
    <xf numFmtId="0" fontId="8" fillId="0" borderId="7" xfId="0" applyNumberFormat="1" applyFont="1" applyFill="1" applyBorder="1" applyAlignment="1" applyProtection="1">
      <alignment vertical="center"/>
    </xf>
    <xf numFmtId="0" fontId="8" fillId="0" borderId="1" xfId="0" applyFont="1" applyBorder="1" applyAlignment="1">
      <alignment horizontal="left" vertical="center"/>
    </xf>
    <xf numFmtId="165" fontId="8" fillId="0" borderId="2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15" applyFont="1" applyBorder="1" applyAlignment="1">
      <alignment horizontal="center" vertical="center"/>
    </xf>
    <xf numFmtId="0" fontId="8" fillId="2" borderId="1" xfId="13" applyFont="1" applyFill="1" applyBorder="1" applyAlignment="1">
      <alignment vertical="center"/>
    </xf>
    <xf numFmtId="165" fontId="8" fillId="2" borderId="1" xfId="13" applyNumberFormat="1" applyFont="1" applyFill="1" applyBorder="1" applyAlignment="1">
      <alignment horizontal="center" vertical="center"/>
    </xf>
    <xf numFmtId="164" fontId="8" fillId="2" borderId="1" xfId="13" applyNumberFormat="1" applyFont="1" applyFill="1" applyBorder="1" applyAlignment="1">
      <alignment horizontal="center" vertical="center"/>
    </xf>
    <xf numFmtId="0" fontId="11" fillId="2" borderId="1" xfId="15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8" fillId="0" borderId="1" xfId="13" applyFont="1" applyBorder="1" applyAlignment="1">
      <alignment vertical="center"/>
    </xf>
    <xf numFmtId="164" fontId="8" fillId="0" borderId="1" xfId="13" quotePrefix="1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8" fillId="0" borderId="1" xfId="13" applyFont="1" applyBorder="1" applyAlignment="1">
      <alignment horizontal="left" vertical="center"/>
    </xf>
    <xf numFmtId="0" fontId="11" fillId="0" borderId="1" xfId="15" applyFont="1" applyFill="1" applyBorder="1" applyAlignment="1">
      <alignment horizontal="center" vertical="center"/>
    </xf>
    <xf numFmtId="0" fontId="8" fillId="2" borderId="1" xfId="20" applyFont="1" applyFill="1" applyBorder="1" applyAlignment="1">
      <alignment horizontal="left" vertical="center"/>
    </xf>
    <xf numFmtId="165" fontId="8" fillId="2" borderId="2" xfId="20" applyNumberFormat="1" applyFont="1" applyFill="1" applyBorder="1" applyAlignment="1">
      <alignment horizontal="center" vertical="center"/>
    </xf>
    <xf numFmtId="164" fontId="8" fillId="2" borderId="1" xfId="20" applyNumberFormat="1" applyFont="1" applyFill="1" applyBorder="1" applyAlignment="1">
      <alignment horizontal="center" vertical="center"/>
    </xf>
    <xf numFmtId="0" fontId="8" fillId="2" borderId="1" xfId="13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165" fontId="8" fillId="2" borderId="1" xfId="0" applyNumberFormat="1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/>
    </xf>
    <xf numFmtId="164" fontId="8" fillId="2" borderId="5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left" vertical="center"/>
    </xf>
    <xf numFmtId="0" fontId="8" fillId="2" borderId="7" xfId="0" applyNumberFormat="1" applyFont="1" applyFill="1" applyBorder="1" applyAlignment="1" applyProtection="1">
      <alignment vertical="center"/>
    </xf>
    <xf numFmtId="2" fontId="8" fillId="2" borderId="8" xfId="0" applyNumberFormat="1" applyFont="1" applyFill="1" applyBorder="1" applyAlignment="1" applyProtection="1">
      <alignment horizontal="center" vertical="center"/>
    </xf>
    <xf numFmtId="164" fontId="8" fillId="2" borderId="7" xfId="0" applyNumberFormat="1" applyFont="1" applyFill="1" applyBorder="1" applyAlignment="1" applyProtection="1">
      <alignment horizontal="center" vertical="center"/>
    </xf>
    <xf numFmtId="164" fontId="9" fillId="0" borderId="2" xfId="0" applyNumberFormat="1" applyFont="1" applyBorder="1" applyAlignment="1">
      <alignment horizontal="left" vertical="center"/>
    </xf>
    <xf numFmtId="164" fontId="9" fillId="0" borderId="3" xfId="0" applyNumberFormat="1" applyFont="1" applyBorder="1" applyAlignment="1">
      <alignment horizontal="left" vertical="center"/>
    </xf>
    <xf numFmtId="164" fontId="9" fillId="0" borderId="4" xfId="0" applyNumberFormat="1" applyFont="1" applyBorder="1" applyAlignment="1">
      <alignment horizontal="left" vertical="center"/>
    </xf>
    <xf numFmtId="164" fontId="9" fillId="0" borderId="2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164" fontId="14" fillId="0" borderId="2" xfId="0" applyNumberFormat="1" applyFont="1" applyBorder="1" applyAlignment="1">
      <alignment horizontal="center" vertical="center"/>
    </xf>
    <xf numFmtId="164" fontId="14" fillId="0" borderId="3" xfId="0" applyNumberFormat="1" applyFont="1" applyBorder="1" applyAlignment="1">
      <alignment horizontal="center" vertical="center"/>
    </xf>
    <xf numFmtId="164" fontId="14" fillId="0" borderId="4" xfId="0" applyNumberFormat="1" applyFont="1" applyBorder="1" applyAlignment="1">
      <alignment horizontal="center" vertical="center"/>
    </xf>
  </cellXfs>
  <cellStyles count="21">
    <cellStyle name="Köprü" xfId="2" builtinId="8"/>
    <cellStyle name="Normal" xfId="0" builtinId="0"/>
    <cellStyle name="Normal 2" xfId="1"/>
    <cellStyle name="Normal 2 2" xfId="3"/>
    <cellStyle name="Normal 2 2 2" xfId="13"/>
    <cellStyle name="Normal 2 3" xfId="7"/>
    <cellStyle name="Normal 3" xfId="4"/>
    <cellStyle name="Normal 3 2" xfId="14"/>
    <cellStyle name="Normal 3 3" xfId="18"/>
    <cellStyle name="Normal 3 4" xfId="8"/>
    <cellStyle name="Normal 4" xfId="5"/>
    <cellStyle name="Normal 4 2" xfId="15"/>
    <cellStyle name="Normal 4 3" xfId="9"/>
    <cellStyle name="Normal 5" xfId="6"/>
    <cellStyle name="Normal 5 2" xfId="16"/>
    <cellStyle name="Normal 5 3" xfId="10"/>
    <cellStyle name="Normal 6" xfId="11"/>
    <cellStyle name="Normal 6 2" xfId="17"/>
    <cellStyle name="Normal 7" xfId="12"/>
    <cellStyle name="Normal 8" xfId="19"/>
    <cellStyle name="Normal 9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89"/>
  <sheetViews>
    <sheetView showGridLines="0" tabSelected="1" zoomScaleNormal="100" workbookViewId="0">
      <selection activeCell="A2" sqref="A2:L2"/>
    </sheetView>
  </sheetViews>
  <sheetFormatPr defaultColWidth="9.140625" defaultRowHeight="18.75" x14ac:dyDescent="0.3"/>
  <cols>
    <col min="1" max="1" width="4" style="3" bestFit="1" customWidth="1"/>
    <col min="2" max="2" width="25.85546875" style="2" bestFit="1" customWidth="1"/>
    <col min="3" max="4" width="10.7109375" style="2" customWidth="1"/>
    <col min="5" max="5" width="11.85546875" style="2" customWidth="1"/>
    <col min="6" max="6" width="11.140625" style="2" customWidth="1"/>
    <col min="7" max="7" width="12" style="2" customWidth="1"/>
    <col min="8" max="8" width="15.5703125" style="2" bestFit="1" customWidth="1"/>
    <col min="9" max="9" width="10.7109375" style="2" customWidth="1"/>
    <col min="10" max="10" width="17.28515625" style="2" customWidth="1"/>
    <col min="11" max="11" width="15.7109375" style="2" customWidth="1"/>
    <col min="12" max="12" width="20.5703125" style="2" customWidth="1"/>
    <col min="13" max="14" width="0" style="2" hidden="1" customWidth="1"/>
    <col min="15" max="16384" width="9.140625" style="2"/>
  </cols>
  <sheetData>
    <row r="2" spans="1:15" ht="45" customHeight="1" x14ac:dyDescent="0.3">
      <c r="A2" s="97" t="s">
        <v>13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9"/>
      <c r="M2" s="1"/>
    </row>
    <row r="4" spans="1:15" s="5" customFormat="1" ht="18" customHeight="1" x14ac:dyDescent="0.2">
      <c r="A4" s="4"/>
    </row>
    <row r="5" spans="1:15" s="5" customFormat="1" ht="18" customHeight="1" x14ac:dyDescent="0.2">
      <c r="A5" s="6"/>
      <c r="B5" s="7"/>
      <c r="J5" s="8"/>
      <c r="K5" s="8"/>
      <c r="L5" s="7"/>
    </row>
    <row r="6" spans="1:15" s="5" customFormat="1" ht="18" customHeight="1" x14ac:dyDescent="0.2">
      <c r="A6" s="6"/>
      <c r="J6" s="92" t="s">
        <v>0</v>
      </c>
      <c r="K6" s="93"/>
      <c r="L6" s="11">
        <v>1</v>
      </c>
    </row>
    <row r="7" spans="1:15" s="5" customFormat="1" ht="18" customHeight="1" x14ac:dyDescent="0.2">
      <c r="A7" s="6"/>
      <c r="B7" s="9" t="s">
        <v>1</v>
      </c>
      <c r="C7" s="89" t="s">
        <v>29</v>
      </c>
      <c r="D7" s="90"/>
      <c r="E7" s="90"/>
      <c r="F7" s="90"/>
      <c r="G7" s="90"/>
      <c r="H7" s="90"/>
      <c r="I7" s="91"/>
      <c r="J7" s="10" t="s">
        <v>2</v>
      </c>
      <c r="K7" s="10" t="s">
        <v>3</v>
      </c>
      <c r="L7" s="12" t="s">
        <v>20</v>
      </c>
    </row>
    <row r="8" spans="1:15" s="5" customFormat="1" ht="18" customHeight="1" x14ac:dyDescent="0.2">
      <c r="A8" s="6"/>
      <c r="B8" s="9" t="s">
        <v>4</v>
      </c>
      <c r="C8" s="89" t="s">
        <v>30</v>
      </c>
      <c r="D8" s="90"/>
      <c r="E8" s="90"/>
      <c r="F8" s="90"/>
      <c r="G8" s="90"/>
      <c r="H8" s="90"/>
      <c r="I8" s="91"/>
      <c r="J8" s="11">
        <v>1</v>
      </c>
      <c r="K8" s="11">
        <v>5</v>
      </c>
      <c r="L8" s="30" t="s">
        <v>14</v>
      </c>
    </row>
    <row r="9" spans="1:15" s="5" customFormat="1" ht="18" customHeight="1" x14ac:dyDescent="0.2">
      <c r="A9" s="51" t="s">
        <v>5</v>
      </c>
      <c r="B9" s="55" t="s">
        <v>6</v>
      </c>
      <c r="C9" s="36" t="s">
        <v>7</v>
      </c>
      <c r="D9" s="36" t="s">
        <v>8</v>
      </c>
      <c r="E9" s="36" t="s">
        <v>9</v>
      </c>
      <c r="F9" s="36" t="s">
        <v>12</v>
      </c>
      <c r="G9" s="36" t="s">
        <v>25</v>
      </c>
      <c r="H9" s="36" t="s">
        <v>26</v>
      </c>
      <c r="I9" s="36" t="s">
        <v>27</v>
      </c>
      <c r="J9" s="36" t="s">
        <v>28</v>
      </c>
      <c r="K9" s="36" t="s">
        <v>10</v>
      </c>
      <c r="L9" s="37" t="s">
        <v>11</v>
      </c>
      <c r="M9" s="7"/>
      <c r="N9" s="7"/>
      <c r="O9" s="7"/>
    </row>
    <row r="10" spans="1:15" s="5" customFormat="1" ht="18" customHeight="1" x14ac:dyDescent="0.2">
      <c r="A10" s="41">
        <v>1</v>
      </c>
      <c r="B10" s="45" t="s">
        <v>57</v>
      </c>
      <c r="C10" s="46">
        <v>76.801000000000002</v>
      </c>
      <c r="D10" s="42">
        <v>99.76</v>
      </c>
      <c r="E10" s="42">
        <v>95</v>
      </c>
      <c r="F10" s="42">
        <v>75</v>
      </c>
      <c r="G10" s="42">
        <f t="shared" ref="G10:H13" si="0">C10*(30/100)</f>
        <v>23.040299999999998</v>
      </c>
      <c r="H10" s="42">
        <f t="shared" si="0"/>
        <v>29.928000000000001</v>
      </c>
      <c r="I10" s="42">
        <f>E10*(10/100)</f>
        <v>9.5</v>
      </c>
      <c r="J10" s="42">
        <f>F10*(30/100)</f>
        <v>22.5</v>
      </c>
      <c r="K10" s="42">
        <f>G10+H10+I10+J10</f>
        <v>84.968299999999999</v>
      </c>
      <c r="L10" s="42" t="s">
        <v>16</v>
      </c>
      <c r="M10" s="5" t="str">
        <f>IF(AND(J8&gt;=1,ISTEXT(B10)),"BAŞARILI","")</f>
        <v>BAŞARILI</v>
      </c>
    </row>
    <row r="11" spans="1:15" s="5" customFormat="1" ht="18" customHeight="1" x14ac:dyDescent="0.2">
      <c r="A11" s="13">
        <v>2</v>
      </c>
      <c r="B11" s="47" t="s">
        <v>58</v>
      </c>
      <c r="C11" s="48">
        <v>87.778000000000006</v>
      </c>
      <c r="D11" s="49">
        <v>74.8</v>
      </c>
      <c r="E11" s="14">
        <v>92.5</v>
      </c>
      <c r="F11" s="15">
        <v>80</v>
      </c>
      <c r="G11" s="15">
        <f t="shared" si="0"/>
        <v>26.333400000000001</v>
      </c>
      <c r="H11" s="15">
        <f t="shared" si="0"/>
        <v>22.439999999999998</v>
      </c>
      <c r="I11" s="15">
        <f>E11*(10/100)</f>
        <v>9.25</v>
      </c>
      <c r="J11" s="15">
        <f>F11*(30/100)</f>
        <v>24</v>
      </c>
      <c r="K11" s="15">
        <f>G11+H11+I11+J11</f>
        <v>82.023399999999995</v>
      </c>
      <c r="L11" s="15" t="s">
        <v>17</v>
      </c>
    </row>
    <row r="12" spans="1:15" s="5" customFormat="1" ht="18" customHeight="1" x14ac:dyDescent="0.2">
      <c r="A12" s="13">
        <v>3</v>
      </c>
      <c r="B12" s="50" t="s">
        <v>59</v>
      </c>
      <c r="C12" s="48">
        <v>76.822000000000003</v>
      </c>
      <c r="D12" s="49">
        <v>86.46</v>
      </c>
      <c r="E12" s="15">
        <v>92.5</v>
      </c>
      <c r="F12" s="15">
        <v>70</v>
      </c>
      <c r="G12" s="15">
        <f t="shared" si="0"/>
        <v>23.046600000000002</v>
      </c>
      <c r="H12" s="15">
        <f t="shared" si="0"/>
        <v>25.937999999999999</v>
      </c>
      <c r="I12" s="15">
        <f>E12*(10/100)</f>
        <v>9.25</v>
      </c>
      <c r="J12" s="15">
        <f>F12*(30/100)</f>
        <v>21</v>
      </c>
      <c r="K12" s="15">
        <f>G12+H12+I12+J12</f>
        <v>79.2346</v>
      </c>
      <c r="L12" s="15" t="s">
        <v>22</v>
      </c>
    </row>
    <row r="13" spans="1:15" s="5" customFormat="1" ht="18" customHeight="1" x14ac:dyDescent="0.2">
      <c r="A13" s="13">
        <v>4</v>
      </c>
      <c r="B13" s="50" t="s">
        <v>60</v>
      </c>
      <c r="C13" s="15">
        <v>76.603999999999999</v>
      </c>
      <c r="D13" s="15">
        <v>78.3</v>
      </c>
      <c r="E13" s="15">
        <v>91.25</v>
      </c>
      <c r="F13" s="15">
        <v>60</v>
      </c>
      <c r="G13" s="15">
        <f t="shared" si="0"/>
        <v>22.981199999999998</v>
      </c>
      <c r="H13" s="15">
        <f t="shared" si="0"/>
        <v>23.49</v>
      </c>
      <c r="I13" s="15">
        <f>E13*(10/100)</f>
        <v>9.125</v>
      </c>
      <c r="J13" s="15">
        <f>F13*(30/100)</f>
        <v>18</v>
      </c>
      <c r="K13" s="15">
        <f>G13+H13+I13+J13</f>
        <v>73.596199999999996</v>
      </c>
      <c r="L13" s="15" t="s">
        <v>22</v>
      </c>
    </row>
    <row r="14" spans="1:15" s="5" customFormat="1" ht="18" customHeight="1" x14ac:dyDescent="0.2">
      <c r="A14" s="16"/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</row>
    <row r="15" spans="1:15" s="5" customFormat="1" ht="18" customHeight="1" x14ac:dyDescent="0.2">
      <c r="A15" s="16"/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18"/>
    </row>
    <row r="16" spans="1:15" s="5" customFormat="1" ht="18" customHeight="1" x14ac:dyDescent="0.2">
      <c r="A16" s="16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 s="5" customFormat="1" ht="18" customHeight="1" x14ac:dyDescent="0.2">
      <c r="A17" s="4"/>
    </row>
    <row r="18" spans="1:12" s="5" customFormat="1" ht="18" customHeight="1" x14ac:dyDescent="0.2">
      <c r="A18" s="4"/>
    </row>
    <row r="19" spans="1:12" s="5" customFormat="1" ht="18" customHeight="1" x14ac:dyDescent="0.2">
      <c r="A19" s="4"/>
    </row>
    <row r="20" spans="1:12" s="5" customFormat="1" ht="18" customHeight="1" x14ac:dyDescent="0.2">
      <c r="A20" s="6"/>
      <c r="J20" s="92" t="s">
        <v>0</v>
      </c>
      <c r="K20" s="93"/>
      <c r="L20" s="11">
        <v>2</v>
      </c>
    </row>
    <row r="21" spans="1:12" s="5" customFormat="1" ht="18" customHeight="1" x14ac:dyDescent="0.2">
      <c r="A21" s="6"/>
      <c r="B21" s="9" t="s">
        <v>1</v>
      </c>
      <c r="C21" s="89" t="s">
        <v>21</v>
      </c>
      <c r="D21" s="90"/>
      <c r="E21" s="90"/>
      <c r="F21" s="90"/>
      <c r="G21" s="90"/>
      <c r="H21" s="90"/>
      <c r="I21" s="91"/>
      <c r="J21" s="10" t="s">
        <v>2</v>
      </c>
      <c r="K21" s="10" t="s">
        <v>3</v>
      </c>
      <c r="L21" s="12" t="s">
        <v>20</v>
      </c>
    </row>
    <row r="22" spans="1:12" s="5" customFormat="1" ht="18" customHeight="1" x14ac:dyDescent="0.2">
      <c r="A22" s="6"/>
      <c r="B22" s="9" t="s">
        <v>4</v>
      </c>
      <c r="C22" s="89" t="s">
        <v>31</v>
      </c>
      <c r="D22" s="90"/>
      <c r="E22" s="90"/>
      <c r="F22" s="90"/>
      <c r="G22" s="90"/>
      <c r="H22" s="90"/>
      <c r="I22" s="91"/>
      <c r="J22" s="11">
        <v>1</v>
      </c>
      <c r="K22" s="11">
        <v>5</v>
      </c>
      <c r="L22" s="30" t="s">
        <v>14</v>
      </c>
    </row>
    <row r="23" spans="1:12" s="5" customFormat="1" ht="18" customHeight="1" x14ac:dyDescent="0.2">
      <c r="A23" s="43" t="s">
        <v>5</v>
      </c>
      <c r="B23" s="44" t="s">
        <v>6</v>
      </c>
      <c r="C23" s="36" t="s">
        <v>7</v>
      </c>
      <c r="D23" s="36" t="s">
        <v>8</v>
      </c>
      <c r="E23" s="36" t="s">
        <v>9</v>
      </c>
      <c r="F23" s="36" t="s">
        <v>12</v>
      </c>
      <c r="G23" s="36" t="s">
        <v>25</v>
      </c>
      <c r="H23" s="36" t="s">
        <v>26</v>
      </c>
      <c r="I23" s="36" t="s">
        <v>27</v>
      </c>
      <c r="J23" s="36" t="s">
        <v>28</v>
      </c>
      <c r="K23" s="36" t="s">
        <v>10</v>
      </c>
      <c r="L23" s="37" t="s">
        <v>11</v>
      </c>
    </row>
    <row r="24" spans="1:12" s="5" customFormat="1" ht="18" customHeight="1" x14ac:dyDescent="0.2">
      <c r="A24" s="41">
        <v>1</v>
      </c>
      <c r="B24" s="86" t="s">
        <v>61</v>
      </c>
      <c r="C24" s="87">
        <v>79.13</v>
      </c>
      <c r="D24" s="88">
        <v>85.3</v>
      </c>
      <c r="E24" s="87">
        <v>68.75</v>
      </c>
      <c r="F24" s="88">
        <v>68</v>
      </c>
      <c r="G24" s="42">
        <f t="shared" ref="G24:H27" si="1">C24*(30/100)</f>
        <v>23.738999999999997</v>
      </c>
      <c r="H24" s="42">
        <f t="shared" si="1"/>
        <v>25.59</v>
      </c>
      <c r="I24" s="42">
        <f>E24*(10/100)</f>
        <v>6.875</v>
      </c>
      <c r="J24" s="42">
        <f>F24*(30/100)</f>
        <v>20.399999999999999</v>
      </c>
      <c r="K24" s="42">
        <f>G24+H24+I24+J24</f>
        <v>76.603999999999985</v>
      </c>
      <c r="L24" s="42" t="s">
        <v>16</v>
      </c>
    </row>
    <row r="25" spans="1:12" s="5" customFormat="1" ht="18" customHeight="1" x14ac:dyDescent="0.2">
      <c r="A25" s="13">
        <v>2</v>
      </c>
      <c r="B25" s="19" t="s">
        <v>62</v>
      </c>
      <c r="C25" s="56">
        <v>76.790000000000006</v>
      </c>
      <c r="D25" s="57">
        <v>84.83</v>
      </c>
      <c r="E25" s="56">
        <v>53.75</v>
      </c>
      <c r="F25" s="20">
        <v>70</v>
      </c>
      <c r="G25" s="15">
        <f t="shared" si="1"/>
        <v>23.037000000000003</v>
      </c>
      <c r="H25" s="15">
        <f t="shared" si="1"/>
        <v>25.448999999999998</v>
      </c>
      <c r="I25" s="15">
        <f>E25*(10/100)</f>
        <v>5.375</v>
      </c>
      <c r="J25" s="15">
        <f>F25*(30/100)</f>
        <v>21</v>
      </c>
      <c r="K25" s="15">
        <f>G25+H25+I25+J25</f>
        <v>74.861000000000004</v>
      </c>
      <c r="L25" s="15" t="s">
        <v>17</v>
      </c>
    </row>
    <row r="26" spans="1:12" s="5" customFormat="1" ht="18" customHeight="1" x14ac:dyDescent="0.2">
      <c r="A26" s="13">
        <v>3</v>
      </c>
      <c r="B26" s="19" t="s">
        <v>63</v>
      </c>
      <c r="C26" s="56">
        <v>75.03</v>
      </c>
      <c r="D26" s="20">
        <v>74.33</v>
      </c>
      <c r="E26" s="56">
        <v>55</v>
      </c>
      <c r="F26" s="20">
        <v>47</v>
      </c>
      <c r="G26" s="15">
        <f t="shared" si="1"/>
        <v>22.509</v>
      </c>
      <c r="H26" s="15">
        <f t="shared" si="1"/>
        <v>22.298999999999999</v>
      </c>
      <c r="I26" s="15">
        <f>E26*(10/100)</f>
        <v>5.5</v>
      </c>
      <c r="J26" s="15">
        <f>F26*(30/100)</f>
        <v>14.1</v>
      </c>
      <c r="K26" s="15">
        <f>G26+H26+I26+J26</f>
        <v>64.408000000000001</v>
      </c>
      <c r="L26" s="15" t="s">
        <v>15</v>
      </c>
    </row>
    <row r="27" spans="1:12" s="5" customFormat="1" ht="18" customHeight="1" x14ac:dyDescent="0.2">
      <c r="A27" s="13">
        <v>4</v>
      </c>
      <c r="B27" s="58" t="s">
        <v>64</v>
      </c>
      <c r="C27" s="56">
        <v>83.69</v>
      </c>
      <c r="D27" s="57">
        <v>80.63</v>
      </c>
      <c r="E27" s="56">
        <v>51.25</v>
      </c>
      <c r="F27" s="20">
        <v>32</v>
      </c>
      <c r="G27" s="15">
        <f t="shared" si="1"/>
        <v>25.106999999999999</v>
      </c>
      <c r="H27" s="15">
        <f t="shared" si="1"/>
        <v>24.188999999999997</v>
      </c>
      <c r="I27" s="15">
        <f>E27*(10/100)</f>
        <v>5.125</v>
      </c>
      <c r="J27" s="15">
        <f>F27*(30/100)</f>
        <v>9.6</v>
      </c>
      <c r="K27" s="15">
        <f>G27+H27+I27+J27</f>
        <v>64.020999999999987</v>
      </c>
      <c r="L27" s="15" t="s">
        <v>15</v>
      </c>
    </row>
    <row r="28" spans="1:12" s="5" customFormat="1" ht="18" customHeight="1" x14ac:dyDescent="0.2">
      <c r="A28" s="4"/>
    </row>
    <row r="29" spans="1:12" s="5" customFormat="1" ht="18" customHeight="1" x14ac:dyDescent="0.2">
      <c r="A29" s="4"/>
    </row>
    <row r="30" spans="1:12" s="5" customFormat="1" ht="18" customHeight="1" x14ac:dyDescent="0.2">
      <c r="A30" s="4"/>
    </row>
    <row r="31" spans="1:12" s="5" customFormat="1" ht="18" customHeight="1" x14ac:dyDescent="0.2">
      <c r="A31" s="4"/>
    </row>
    <row r="32" spans="1:12" s="5" customFormat="1" ht="18" customHeight="1" x14ac:dyDescent="0.2">
      <c r="A32" s="4"/>
    </row>
    <row r="33" spans="1:12" s="5" customFormat="1" ht="18" customHeight="1" x14ac:dyDescent="0.2">
      <c r="A33" s="4"/>
    </row>
    <row r="34" spans="1:12" s="5" customFormat="1" ht="18" customHeight="1" x14ac:dyDescent="0.2">
      <c r="A34" s="6"/>
      <c r="J34" s="92" t="s">
        <v>0</v>
      </c>
      <c r="K34" s="93"/>
      <c r="L34" s="11">
        <v>3</v>
      </c>
    </row>
    <row r="35" spans="1:12" s="5" customFormat="1" ht="18" customHeight="1" x14ac:dyDescent="0.2">
      <c r="A35" s="6"/>
      <c r="B35" s="9" t="s">
        <v>1</v>
      </c>
      <c r="C35" s="89" t="s">
        <v>19</v>
      </c>
      <c r="D35" s="90"/>
      <c r="E35" s="90"/>
      <c r="F35" s="90"/>
      <c r="G35" s="90"/>
      <c r="H35" s="90"/>
      <c r="I35" s="91"/>
      <c r="J35" s="10" t="s">
        <v>2</v>
      </c>
      <c r="K35" s="10" t="s">
        <v>3</v>
      </c>
      <c r="L35" s="12" t="s">
        <v>20</v>
      </c>
    </row>
    <row r="36" spans="1:12" s="5" customFormat="1" ht="18" customHeight="1" x14ac:dyDescent="0.2">
      <c r="A36" s="6"/>
      <c r="B36" s="9" t="s">
        <v>4</v>
      </c>
      <c r="C36" s="89" t="s">
        <v>32</v>
      </c>
      <c r="D36" s="90"/>
      <c r="E36" s="90"/>
      <c r="F36" s="90"/>
      <c r="G36" s="90"/>
      <c r="H36" s="90"/>
      <c r="I36" s="91"/>
      <c r="J36" s="11">
        <v>1</v>
      </c>
      <c r="K36" s="11">
        <v>4</v>
      </c>
      <c r="L36" s="30" t="s">
        <v>14</v>
      </c>
    </row>
    <row r="37" spans="1:12" s="5" customFormat="1" ht="18" customHeight="1" x14ac:dyDescent="0.2">
      <c r="A37" s="43" t="s">
        <v>5</v>
      </c>
      <c r="B37" s="44" t="s">
        <v>6</v>
      </c>
      <c r="C37" s="36" t="s">
        <v>7</v>
      </c>
      <c r="D37" s="36" t="s">
        <v>8</v>
      </c>
      <c r="E37" s="36" t="s">
        <v>9</v>
      </c>
      <c r="F37" s="36" t="s">
        <v>12</v>
      </c>
      <c r="G37" s="36" t="s">
        <v>25</v>
      </c>
      <c r="H37" s="36" t="s">
        <v>26</v>
      </c>
      <c r="I37" s="36" t="s">
        <v>27</v>
      </c>
      <c r="J37" s="36" t="s">
        <v>28</v>
      </c>
      <c r="K37" s="36" t="s">
        <v>10</v>
      </c>
      <c r="L37" s="37" t="s">
        <v>11</v>
      </c>
    </row>
    <row r="38" spans="1:12" s="5" customFormat="1" ht="18" customHeight="1" x14ac:dyDescent="0.2">
      <c r="A38" s="41">
        <v>1</v>
      </c>
      <c r="B38" s="85" t="s">
        <v>65</v>
      </c>
      <c r="C38" s="83">
        <v>81.717200000000005</v>
      </c>
      <c r="D38" s="42">
        <v>64.3</v>
      </c>
      <c r="E38" s="83">
        <v>80</v>
      </c>
      <c r="F38" s="42">
        <v>48</v>
      </c>
      <c r="G38" s="42">
        <f t="shared" ref="G38:H41" si="2">C38*(30/100)</f>
        <v>24.515160000000002</v>
      </c>
      <c r="H38" s="42">
        <f t="shared" si="2"/>
        <v>19.29</v>
      </c>
      <c r="I38" s="42">
        <f t="shared" ref="I38:I47" si="3">E38*(10/100)</f>
        <v>8</v>
      </c>
      <c r="J38" s="42">
        <f>F38*(30/100)</f>
        <v>14.399999999999999</v>
      </c>
      <c r="K38" s="42">
        <f>G38+H38+I38+J38</f>
        <v>66.205160000000006</v>
      </c>
      <c r="L38" s="42" t="s">
        <v>16</v>
      </c>
    </row>
    <row r="39" spans="1:12" s="5" customFormat="1" ht="18" customHeight="1" x14ac:dyDescent="0.2">
      <c r="A39" s="13">
        <v>2</v>
      </c>
      <c r="B39" s="21" t="s">
        <v>63</v>
      </c>
      <c r="C39" s="22">
        <v>88.484390000000005</v>
      </c>
      <c r="D39" s="23">
        <v>78.06</v>
      </c>
      <c r="E39" s="22">
        <v>52.5</v>
      </c>
      <c r="F39" s="23">
        <v>6</v>
      </c>
      <c r="G39" s="15">
        <f t="shared" si="2"/>
        <v>26.545317000000001</v>
      </c>
      <c r="H39" s="15">
        <f t="shared" si="2"/>
        <v>23.417999999999999</v>
      </c>
      <c r="I39" s="15">
        <f t="shared" si="3"/>
        <v>5.25</v>
      </c>
      <c r="J39" s="15">
        <f>F39*(30/100)</f>
        <v>1.7999999999999998</v>
      </c>
      <c r="K39" s="15">
        <f>G39+H39+I39+J39</f>
        <v>57.013317000000001</v>
      </c>
      <c r="L39" s="15" t="s">
        <v>15</v>
      </c>
    </row>
    <row r="40" spans="1:12" s="5" customFormat="1" ht="18" customHeight="1" x14ac:dyDescent="0.2">
      <c r="A40" s="13">
        <v>3</v>
      </c>
      <c r="B40" s="24" t="s">
        <v>66</v>
      </c>
      <c r="C40" s="22">
        <v>80.870130000000003</v>
      </c>
      <c r="D40" s="23">
        <v>72.930000000000007</v>
      </c>
      <c r="E40" s="22">
        <v>63.75</v>
      </c>
      <c r="F40" s="23">
        <v>3</v>
      </c>
      <c r="G40" s="15">
        <f t="shared" si="2"/>
        <v>24.261039</v>
      </c>
      <c r="H40" s="15">
        <f t="shared" si="2"/>
        <v>21.879000000000001</v>
      </c>
      <c r="I40" s="15">
        <f t="shared" si="3"/>
        <v>6.375</v>
      </c>
      <c r="J40" s="15">
        <f>F40*(30/100)</f>
        <v>0.89999999999999991</v>
      </c>
      <c r="K40" s="15">
        <f>G40+H40+I40+J40</f>
        <v>53.415039</v>
      </c>
      <c r="L40" s="15" t="s">
        <v>15</v>
      </c>
    </row>
    <row r="41" spans="1:12" s="5" customFormat="1" ht="18" customHeight="1" x14ac:dyDescent="0.2">
      <c r="A41" s="13">
        <v>4</v>
      </c>
      <c r="B41" s="24" t="s">
        <v>67</v>
      </c>
      <c r="C41" s="22">
        <v>80.923869999999994</v>
      </c>
      <c r="D41" s="23">
        <v>88.33</v>
      </c>
      <c r="E41" s="22">
        <v>73.75</v>
      </c>
      <c r="F41" s="23" t="s">
        <v>54</v>
      </c>
      <c r="G41" s="15">
        <f t="shared" si="2"/>
        <v>24.277160999999996</v>
      </c>
      <c r="H41" s="15">
        <f t="shared" si="2"/>
        <v>26.498999999999999</v>
      </c>
      <c r="I41" s="15">
        <f t="shared" si="3"/>
        <v>7.375</v>
      </c>
      <c r="J41" s="23" t="s">
        <v>54</v>
      </c>
      <c r="K41" s="15">
        <v>58.151160999999995</v>
      </c>
      <c r="L41" s="15" t="s">
        <v>15</v>
      </c>
    </row>
    <row r="42" spans="1:12" s="5" customFormat="1" ht="18" customHeight="1" x14ac:dyDescent="0.2">
      <c r="A42" s="13">
        <v>5</v>
      </c>
      <c r="B42" s="24" t="s">
        <v>68</v>
      </c>
      <c r="C42" s="22">
        <v>73.352109999999996</v>
      </c>
      <c r="D42" s="23">
        <v>77.13</v>
      </c>
      <c r="E42" s="22">
        <v>77.5</v>
      </c>
      <c r="F42" s="25" t="s">
        <v>24</v>
      </c>
      <c r="G42" s="15">
        <f t="shared" ref="G42:G44" si="4">C42*(30/100)</f>
        <v>22.005633</v>
      </c>
      <c r="H42" s="15">
        <f t="shared" ref="H42:H44" si="5">D42*(30/100)</f>
        <v>23.138999999999999</v>
      </c>
      <c r="I42" s="15">
        <f t="shared" si="3"/>
        <v>7.75</v>
      </c>
      <c r="J42" s="26" t="s">
        <v>24</v>
      </c>
      <c r="K42" s="15">
        <v>52.894632999999999</v>
      </c>
      <c r="L42" s="15" t="s">
        <v>23</v>
      </c>
    </row>
    <row r="43" spans="1:12" s="5" customFormat="1" ht="18" customHeight="1" x14ac:dyDescent="0.2">
      <c r="A43" s="13">
        <v>6</v>
      </c>
      <c r="B43" s="24" t="s">
        <v>69</v>
      </c>
      <c r="C43" s="22">
        <v>81.279750000000007</v>
      </c>
      <c r="D43" s="23">
        <v>67.33</v>
      </c>
      <c r="E43" s="22">
        <v>87.5</v>
      </c>
      <c r="F43" s="25" t="s">
        <v>24</v>
      </c>
      <c r="G43" s="15">
        <f t="shared" si="4"/>
        <v>24.383925000000001</v>
      </c>
      <c r="H43" s="15">
        <f t="shared" si="5"/>
        <v>20.198999999999998</v>
      </c>
      <c r="I43" s="15">
        <f t="shared" si="3"/>
        <v>8.75</v>
      </c>
      <c r="J43" s="26" t="s">
        <v>24</v>
      </c>
      <c r="K43" s="15">
        <v>53.332925000000003</v>
      </c>
      <c r="L43" s="15" t="s">
        <v>23</v>
      </c>
    </row>
    <row r="44" spans="1:12" s="5" customFormat="1" ht="18" customHeight="1" x14ac:dyDescent="0.2">
      <c r="A44" s="13">
        <v>7</v>
      </c>
      <c r="B44" s="21" t="s">
        <v>70</v>
      </c>
      <c r="C44" s="22">
        <v>82.71</v>
      </c>
      <c r="D44" s="22">
        <v>82.03</v>
      </c>
      <c r="E44" s="22">
        <v>75</v>
      </c>
      <c r="F44" s="25" t="s">
        <v>24</v>
      </c>
      <c r="G44" s="15">
        <f t="shared" si="4"/>
        <v>24.812999999999999</v>
      </c>
      <c r="H44" s="15">
        <f t="shared" si="5"/>
        <v>24.608999999999998</v>
      </c>
      <c r="I44" s="15">
        <f t="shared" si="3"/>
        <v>7.5</v>
      </c>
      <c r="J44" s="26" t="s">
        <v>24</v>
      </c>
      <c r="K44" s="15">
        <v>56.921999999999997</v>
      </c>
      <c r="L44" s="15" t="s">
        <v>23</v>
      </c>
    </row>
    <row r="45" spans="1:12" s="5" customFormat="1" ht="18" customHeight="1" x14ac:dyDescent="0.2">
      <c r="A45" s="13">
        <v>8</v>
      </c>
      <c r="B45" s="24" t="s">
        <v>71</v>
      </c>
      <c r="C45" s="22">
        <v>87.902000000000001</v>
      </c>
      <c r="D45" s="22">
        <v>82.96</v>
      </c>
      <c r="E45" s="22">
        <v>62.5</v>
      </c>
      <c r="F45" s="25" t="s">
        <v>24</v>
      </c>
      <c r="G45" s="15">
        <f t="shared" ref="G45:G47" si="6">C45*(30/100)</f>
        <v>26.3706</v>
      </c>
      <c r="H45" s="15">
        <f t="shared" ref="H45:H47" si="7">D45*(30/100)</f>
        <v>24.887999999999998</v>
      </c>
      <c r="I45" s="15">
        <f t="shared" si="3"/>
        <v>6.25</v>
      </c>
      <c r="J45" s="26" t="s">
        <v>24</v>
      </c>
      <c r="K45" s="15">
        <v>57.508600000000001</v>
      </c>
      <c r="L45" s="15" t="s">
        <v>23</v>
      </c>
    </row>
    <row r="46" spans="1:12" s="5" customFormat="1" ht="18" customHeight="1" x14ac:dyDescent="0.2">
      <c r="A46" s="13">
        <v>9</v>
      </c>
      <c r="B46" s="21" t="s">
        <v>72</v>
      </c>
      <c r="C46" s="22">
        <v>82.581000000000003</v>
      </c>
      <c r="D46" s="22">
        <v>74.8</v>
      </c>
      <c r="E46" s="22">
        <v>67.5</v>
      </c>
      <c r="F46" s="25" t="s">
        <v>24</v>
      </c>
      <c r="G46" s="15">
        <f t="shared" si="6"/>
        <v>24.7743</v>
      </c>
      <c r="H46" s="15">
        <f t="shared" si="7"/>
        <v>22.439999999999998</v>
      </c>
      <c r="I46" s="15">
        <f t="shared" si="3"/>
        <v>6.75</v>
      </c>
      <c r="J46" s="26" t="s">
        <v>24</v>
      </c>
      <c r="K46" s="15">
        <v>53.964299999999994</v>
      </c>
      <c r="L46" s="15" t="s">
        <v>23</v>
      </c>
    </row>
    <row r="47" spans="1:12" s="5" customFormat="1" ht="18" customHeight="1" x14ac:dyDescent="0.2">
      <c r="A47" s="13">
        <v>10</v>
      </c>
      <c r="B47" s="24" t="s">
        <v>73</v>
      </c>
      <c r="C47" s="22">
        <v>79.651449999999997</v>
      </c>
      <c r="D47" s="23">
        <v>85.74</v>
      </c>
      <c r="E47" s="22">
        <v>70</v>
      </c>
      <c r="F47" s="25" t="s">
        <v>24</v>
      </c>
      <c r="G47" s="15">
        <f t="shared" si="6"/>
        <v>23.895434999999999</v>
      </c>
      <c r="H47" s="15">
        <f t="shared" si="7"/>
        <v>25.721999999999998</v>
      </c>
      <c r="I47" s="15">
        <f t="shared" si="3"/>
        <v>7</v>
      </c>
      <c r="J47" s="26" t="s">
        <v>24</v>
      </c>
      <c r="K47" s="15">
        <v>56.617435</v>
      </c>
      <c r="L47" s="15" t="s">
        <v>23</v>
      </c>
    </row>
    <row r="48" spans="1:12" s="5" customFormat="1" ht="18" customHeight="1" x14ac:dyDescent="0.2">
      <c r="A48" s="4"/>
    </row>
    <row r="49" spans="1:12" s="5" customFormat="1" ht="18" customHeight="1" x14ac:dyDescent="0.2">
      <c r="A49" s="4"/>
    </row>
    <row r="50" spans="1:12" s="5" customFormat="1" ht="18" customHeight="1" x14ac:dyDescent="0.2">
      <c r="A50" s="4"/>
    </row>
    <row r="51" spans="1:12" s="5" customFormat="1" ht="18" customHeight="1" x14ac:dyDescent="0.2">
      <c r="A51" s="4"/>
    </row>
    <row r="52" spans="1:12" s="5" customFormat="1" ht="18" customHeight="1" x14ac:dyDescent="0.2">
      <c r="A52" s="4"/>
    </row>
    <row r="53" spans="1:12" s="5" customFormat="1" ht="18" customHeight="1" x14ac:dyDescent="0.2">
      <c r="A53" s="4"/>
    </row>
    <row r="54" spans="1:12" s="5" customFormat="1" ht="18" customHeight="1" x14ac:dyDescent="0.2">
      <c r="A54" s="6"/>
      <c r="J54" s="92" t="s">
        <v>0</v>
      </c>
      <c r="K54" s="93"/>
      <c r="L54" s="11">
        <v>4</v>
      </c>
    </row>
    <row r="55" spans="1:12" s="5" customFormat="1" ht="18" customHeight="1" x14ac:dyDescent="0.2">
      <c r="A55" s="6"/>
      <c r="B55" s="9" t="s">
        <v>1</v>
      </c>
      <c r="C55" s="89" t="s">
        <v>33</v>
      </c>
      <c r="D55" s="90"/>
      <c r="E55" s="90"/>
      <c r="F55" s="90"/>
      <c r="G55" s="90"/>
      <c r="H55" s="90"/>
      <c r="I55" s="91"/>
      <c r="J55" s="10" t="s">
        <v>2</v>
      </c>
      <c r="K55" s="10" t="s">
        <v>3</v>
      </c>
      <c r="L55" s="12" t="s">
        <v>20</v>
      </c>
    </row>
    <row r="56" spans="1:12" s="5" customFormat="1" ht="18" customHeight="1" x14ac:dyDescent="0.2">
      <c r="A56" s="6"/>
      <c r="B56" s="9" t="s">
        <v>4</v>
      </c>
      <c r="C56" s="89" t="s">
        <v>34</v>
      </c>
      <c r="D56" s="90"/>
      <c r="E56" s="90"/>
      <c r="F56" s="90"/>
      <c r="G56" s="90"/>
      <c r="H56" s="90"/>
      <c r="I56" s="91"/>
      <c r="J56" s="11">
        <v>1</v>
      </c>
      <c r="K56" s="11">
        <v>5</v>
      </c>
      <c r="L56" s="30" t="s">
        <v>14</v>
      </c>
    </row>
    <row r="57" spans="1:12" s="5" customFormat="1" ht="18" customHeight="1" x14ac:dyDescent="0.2">
      <c r="A57" s="43" t="s">
        <v>5</v>
      </c>
      <c r="B57" s="44" t="s">
        <v>6</v>
      </c>
      <c r="C57" s="36" t="s">
        <v>7</v>
      </c>
      <c r="D57" s="36" t="s">
        <v>8</v>
      </c>
      <c r="E57" s="36" t="s">
        <v>9</v>
      </c>
      <c r="F57" s="36" t="s">
        <v>12</v>
      </c>
      <c r="G57" s="36" t="s">
        <v>25</v>
      </c>
      <c r="H57" s="36" t="s">
        <v>26</v>
      </c>
      <c r="I57" s="36" t="s">
        <v>27</v>
      </c>
      <c r="J57" s="36" t="s">
        <v>28</v>
      </c>
      <c r="K57" s="36" t="s">
        <v>10</v>
      </c>
      <c r="L57" s="37" t="s">
        <v>11</v>
      </c>
    </row>
    <row r="58" spans="1:12" s="5" customFormat="1" ht="18" customHeight="1" x14ac:dyDescent="0.2">
      <c r="A58" s="41">
        <v>1</v>
      </c>
      <c r="B58" s="45" t="s">
        <v>74</v>
      </c>
      <c r="C58" s="46">
        <v>87.080169999999995</v>
      </c>
      <c r="D58" s="42">
        <v>74.099999999999994</v>
      </c>
      <c r="E58" s="42">
        <v>100</v>
      </c>
      <c r="F58" s="42">
        <v>79</v>
      </c>
      <c r="G58" s="42">
        <f t="shared" ref="G58:H65" si="8">C58*(30/100)</f>
        <v>26.124050999999998</v>
      </c>
      <c r="H58" s="42">
        <f t="shared" si="8"/>
        <v>22.229999999999997</v>
      </c>
      <c r="I58" s="42">
        <f t="shared" ref="I58:I65" si="9">E58*(10/100)</f>
        <v>10</v>
      </c>
      <c r="J58" s="42">
        <f>F58*(30/100)</f>
        <v>23.7</v>
      </c>
      <c r="K58" s="42">
        <f>G58+H58+I58+J58</f>
        <v>82.054051000000001</v>
      </c>
      <c r="L58" s="42" t="s">
        <v>16</v>
      </c>
    </row>
    <row r="59" spans="1:12" s="5" customFormat="1" ht="18" customHeight="1" x14ac:dyDescent="0.2">
      <c r="A59" s="13">
        <v>2</v>
      </c>
      <c r="B59" s="59" t="s">
        <v>75</v>
      </c>
      <c r="C59" s="60">
        <v>84.447760000000002</v>
      </c>
      <c r="D59" s="23">
        <v>97.43</v>
      </c>
      <c r="E59" s="23">
        <v>92.5</v>
      </c>
      <c r="F59" s="23">
        <v>53</v>
      </c>
      <c r="G59" s="15">
        <f t="shared" si="8"/>
        <v>25.334327999999999</v>
      </c>
      <c r="H59" s="15">
        <f t="shared" si="8"/>
        <v>29.228999999999999</v>
      </c>
      <c r="I59" s="15">
        <f t="shared" si="9"/>
        <v>9.25</v>
      </c>
      <c r="J59" s="15">
        <f>F59*(30/100)</f>
        <v>15.899999999999999</v>
      </c>
      <c r="K59" s="15">
        <f>G59+H59+I59+J59</f>
        <v>79.71332799999999</v>
      </c>
      <c r="L59" s="15" t="s">
        <v>17</v>
      </c>
    </row>
    <row r="60" spans="1:12" s="5" customFormat="1" ht="18" customHeight="1" x14ac:dyDescent="0.2">
      <c r="A60" s="13">
        <v>3</v>
      </c>
      <c r="B60" s="59" t="s">
        <v>76</v>
      </c>
      <c r="C60" s="60">
        <v>78.761750000000006</v>
      </c>
      <c r="D60" s="23">
        <v>92.3</v>
      </c>
      <c r="E60" s="23">
        <v>63.75</v>
      </c>
      <c r="F60" s="23">
        <v>64</v>
      </c>
      <c r="G60" s="15">
        <f t="shared" si="8"/>
        <v>23.628525</v>
      </c>
      <c r="H60" s="15">
        <f t="shared" si="8"/>
        <v>27.689999999999998</v>
      </c>
      <c r="I60" s="15">
        <f t="shared" si="9"/>
        <v>6.375</v>
      </c>
      <c r="J60" s="15">
        <f>F60*(30/100)</f>
        <v>19.2</v>
      </c>
      <c r="K60" s="15">
        <f>G60+H60+I60+J60</f>
        <v>76.893524999999997</v>
      </c>
      <c r="L60" s="15" t="s">
        <v>22</v>
      </c>
    </row>
    <row r="61" spans="1:12" s="5" customFormat="1" ht="18" customHeight="1" x14ac:dyDescent="0.2">
      <c r="A61" s="13">
        <v>4</v>
      </c>
      <c r="B61" s="59" t="s">
        <v>77</v>
      </c>
      <c r="C61" s="60">
        <v>79.120919999999998</v>
      </c>
      <c r="D61" s="23">
        <v>84.13</v>
      </c>
      <c r="E61" s="23">
        <v>96.25</v>
      </c>
      <c r="F61" s="23">
        <v>48</v>
      </c>
      <c r="G61" s="15">
        <f t="shared" si="8"/>
        <v>23.736276</v>
      </c>
      <c r="H61" s="15">
        <f t="shared" si="8"/>
        <v>25.238999999999997</v>
      </c>
      <c r="I61" s="15">
        <f t="shared" si="9"/>
        <v>9.625</v>
      </c>
      <c r="J61" s="15">
        <f>F61*(30/100)</f>
        <v>14.399999999999999</v>
      </c>
      <c r="K61" s="15">
        <f>G61+H61+I61+J61</f>
        <v>73.000275999999985</v>
      </c>
      <c r="L61" s="15" t="s">
        <v>22</v>
      </c>
    </row>
    <row r="62" spans="1:12" s="5" customFormat="1" ht="18" customHeight="1" x14ac:dyDescent="0.2">
      <c r="A62" s="13">
        <v>5</v>
      </c>
      <c r="B62" s="59" t="s">
        <v>78</v>
      </c>
      <c r="C62" s="60">
        <v>85.096220000000002</v>
      </c>
      <c r="D62" s="23">
        <v>84.13</v>
      </c>
      <c r="E62" s="23">
        <v>93.75</v>
      </c>
      <c r="F62" s="23">
        <v>42</v>
      </c>
      <c r="G62" s="15">
        <f t="shared" si="8"/>
        <v>25.528866000000001</v>
      </c>
      <c r="H62" s="15">
        <f t="shared" si="8"/>
        <v>25.238999999999997</v>
      </c>
      <c r="I62" s="15">
        <f t="shared" si="9"/>
        <v>9.375</v>
      </c>
      <c r="J62" s="15">
        <f>F62*(30/100)</f>
        <v>12.6</v>
      </c>
      <c r="K62" s="15">
        <f>G62+H62+I62+J62</f>
        <v>72.742865999999992</v>
      </c>
      <c r="L62" s="15" t="s">
        <v>22</v>
      </c>
    </row>
    <row r="63" spans="1:12" s="5" customFormat="1" ht="18" customHeight="1" x14ac:dyDescent="0.2">
      <c r="A63" s="13">
        <v>6</v>
      </c>
      <c r="B63" s="59" t="s">
        <v>79</v>
      </c>
      <c r="C63" s="60">
        <v>74.914910000000006</v>
      </c>
      <c r="D63" s="23">
        <v>95.1</v>
      </c>
      <c r="E63" s="23">
        <v>95</v>
      </c>
      <c r="F63" s="25" t="s">
        <v>24</v>
      </c>
      <c r="G63" s="15">
        <f t="shared" si="8"/>
        <v>22.474473</v>
      </c>
      <c r="H63" s="15">
        <f t="shared" si="8"/>
        <v>28.529999999999998</v>
      </c>
      <c r="I63" s="15">
        <f t="shared" si="9"/>
        <v>9.5</v>
      </c>
      <c r="J63" s="26" t="s">
        <v>24</v>
      </c>
      <c r="K63" s="15">
        <v>60.504472999999997</v>
      </c>
      <c r="L63" s="15" t="s">
        <v>23</v>
      </c>
    </row>
    <row r="64" spans="1:12" s="5" customFormat="1" ht="18" customHeight="1" x14ac:dyDescent="0.2">
      <c r="A64" s="13">
        <v>7</v>
      </c>
      <c r="B64" s="59" t="s">
        <v>80</v>
      </c>
      <c r="C64" s="60">
        <v>78.394469999999998</v>
      </c>
      <c r="D64" s="23">
        <v>79</v>
      </c>
      <c r="E64" s="23">
        <v>96.25</v>
      </c>
      <c r="F64" s="25" t="s">
        <v>24</v>
      </c>
      <c r="G64" s="15">
        <f t="shared" si="8"/>
        <v>23.518340999999999</v>
      </c>
      <c r="H64" s="15">
        <f t="shared" si="8"/>
        <v>23.7</v>
      </c>
      <c r="I64" s="15">
        <f t="shared" si="9"/>
        <v>9.625</v>
      </c>
      <c r="J64" s="26" t="s">
        <v>24</v>
      </c>
      <c r="K64" s="15">
        <v>56.843340999999995</v>
      </c>
      <c r="L64" s="15" t="s">
        <v>23</v>
      </c>
    </row>
    <row r="65" spans="1:12" s="5" customFormat="1" ht="18" customHeight="1" x14ac:dyDescent="0.2">
      <c r="A65" s="13">
        <v>8</v>
      </c>
      <c r="B65" s="59" t="s">
        <v>81</v>
      </c>
      <c r="C65" s="60">
        <v>82.487049999999996</v>
      </c>
      <c r="D65" s="23">
        <v>77.13</v>
      </c>
      <c r="E65" s="23">
        <v>88.75</v>
      </c>
      <c r="F65" s="25" t="s">
        <v>24</v>
      </c>
      <c r="G65" s="15">
        <f t="shared" si="8"/>
        <v>24.746115</v>
      </c>
      <c r="H65" s="15">
        <f t="shared" si="8"/>
        <v>23.138999999999999</v>
      </c>
      <c r="I65" s="15">
        <f t="shared" si="9"/>
        <v>8.875</v>
      </c>
      <c r="J65" s="26" t="s">
        <v>24</v>
      </c>
      <c r="K65" s="15">
        <v>56.760114999999999</v>
      </c>
      <c r="L65" s="15" t="s">
        <v>23</v>
      </c>
    </row>
    <row r="66" spans="1:12" s="5" customFormat="1" ht="18" customHeight="1" x14ac:dyDescent="0.2">
      <c r="A66" s="4"/>
    </row>
    <row r="67" spans="1:12" s="5" customFormat="1" ht="18" customHeight="1" x14ac:dyDescent="0.2">
      <c r="A67" s="4"/>
    </row>
    <row r="68" spans="1:12" s="5" customFormat="1" ht="18" customHeight="1" x14ac:dyDescent="0.2">
      <c r="A68" s="4"/>
    </row>
    <row r="69" spans="1:12" s="5" customFormat="1" ht="18" customHeight="1" x14ac:dyDescent="0.2">
      <c r="A69" s="4"/>
    </row>
    <row r="70" spans="1:12" s="5" customFormat="1" ht="18" customHeight="1" x14ac:dyDescent="0.2">
      <c r="A70" s="4"/>
    </row>
    <row r="71" spans="1:12" s="5" customFormat="1" ht="18" customHeight="1" x14ac:dyDescent="0.2">
      <c r="A71" s="4"/>
    </row>
    <row r="72" spans="1:12" s="5" customFormat="1" ht="18" customHeight="1" x14ac:dyDescent="0.2">
      <c r="A72" s="6"/>
      <c r="J72" s="92" t="s">
        <v>0</v>
      </c>
      <c r="K72" s="93"/>
      <c r="L72" s="11">
        <v>5</v>
      </c>
    </row>
    <row r="73" spans="1:12" s="5" customFormat="1" ht="18" customHeight="1" x14ac:dyDescent="0.2">
      <c r="A73" s="6"/>
      <c r="B73" s="9" t="s">
        <v>1</v>
      </c>
      <c r="C73" s="89" t="s">
        <v>35</v>
      </c>
      <c r="D73" s="90"/>
      <c r="E73" s="90"/>
      <c r="F73" s="90"/>
      <c r="G73" s="90"/>
      <c r="H73" s="90"/>
      <c r="I73" s="91"/>
      <c r="J73" s="10" t="s">
        <v>2</v>
      </c>
      <c r="K73" s="10" t="s">
        <v>3</v>
      </c>
      <c r="L73" s="12" t="s">
        <v>20</v>
      </c>
    </row>
    <row r="74" spans="1:12" s="5" customFormat="1" ht="18" customHeight="1" x14ac:dyDescent="0.2">
      <c r="A74" s="6"/>
      <c r="B74" s="9" t="s">
        <v>4</v>
      </c>
      <c r="C74" s="89" t="s">
        <v>36</v>
      </c>
      <c r="D74" s="90"/>
      <c r="E74" s="90"/>
      <c r="F74" s="90"/>
      <c r="G74" s="90"/>
      <c r="H74" s="90"/>
      <c r="I74" s="91"/>
      <c r="J74" s="11">
        <v>1</v>
      </c>
      <c r="K74" s="11">
        <v>5</v>
      </c>
      <c r="L74" s="30" t="s">
        <v>14</v>
      </c>
    </row>
    <row r="75" spans="1:12" s="5" customFormat="1" ht="18" customHeight="1" x14ac:dyDescent="0.2">
      <c r="A75" s="43" t="s">
        <v>5</v>
      </c>
      <c r="B75" s="44" t="s">
        <v>6</v>
      </c>
      <c r="C75" s="36" t="s">
        <v>7</v>
      </c>
      <c r="D75" s="36" t="s">
        <v>8</v>
      </c>
      <c r="E75" s="36" t="s">
        <v>9</v>
      </c>
      <c r="F75" s="36" t="s">
        <v>12</v>
      </c>
      <c r="G75" s="36" t="s">
        <v>25</v>
      </c>
      <c r="H75" s="36" t="s">
        <v>26</v>
      </c>
      <c r="I75" s="36" t="s">
        <v>27</v>
      </c>
      <c r="J75" s="36" t="s">
        <v>28</v>
      </c>
      <c r="K75" s="36" t="s">
        <v>10</v>
      </c>
      <c r="L75" s="37" t="s">
        <v>11</v>
      </c>
    </row>
    <row r="76" spans="1:12" s="5" customFormat="1" ht="18" customHeight="1" x14ac:dyDescent="0.2">
      <c r="A76" s="41">
        <v>1</v>
      </c>
      <c r="B76" s="84" t="s">
        <v>82</v>
      </c>
      <c r="C76" s="83">
        <v>72.989999999999995</v>
      </c>
      <c r="D76" s="42">
        <v>67.56</v>
      </c>
      <c r="E76" s="83">
        <v>61.25</v>
      </c>
      <c r="F76" s="42">
        <v>86</v>
      </c>
      <c r="G76" s="42">
        <f t="shared" ref="G76:H79" si="10">C76*(30/100)</f>
        <v>21.896999999999998</v>
      </c>
      <c r="H76" s="42">
        <f t="shared" si="10"/>
        <v>20.268000000000001</v>
      </c>
      <c r="I76" s="42">
        <f>E76*(10/100)</f>
        <v>6.125</v>
      </c>
      <c r="J76" s="42">
        <f>F76*(30/100)</f>
        <v>25.8</v>
      </c>
      <c r="K76" s="42">
        <f>G76+H76+I76+J76</f>
        <v>74.09</v>
      </c>
      <c r="L76" s="42" t="s">
        <v>16</v>
      </c>
    </row>
    <row r="77" spans="1:12" s="5" customFormat="1" ht="18" customHeight="1" x14ac:dyDescent="0.2">
      <c r="A77" s="13">
        <v>2</v>
      </c>
      <c r="B77" s="61" t="s">
        <v>83</v>
      </c>
      <c r="C77" s="22">
        <v>71.83</v>
      </c>
      <c r="D77" s="22">
        <v>71.760000000000005</v>
      </c>
      <c r="E77" s="22">
        <v>63.75</v>
      </c>
      <c r="F77" s="23">
        <v>21</v>
      </c>
      <c r="G77" s="15">
        <f t="shared" si="10"/>
        <v>21.548999999999999</v>
      </c>
      <c r="H77" s="15">
        <f t="shared" si="10"/>
        <v>21.528000000000002</v>
      </c>
      <c r="I77" s="15">
        <f>E77*(10/100)</f>
        <v>6.375</v>
      </c>
      <c r="J77" s="15">
        <f>F77*(30/100)</f>
        <v>6.3</v>
      </c>
      <c r="K77" s="15">
        <f>G77+H77+I77+J77</f>
        <v>55.751999999999995</v>
      </c>
      <c r="L77" s="15" t="s">
        <v>15</v>
      </c>
    </row>
    <row r="78" spans="1:12" s="5" customFormat="1" ht="18" customHeight="1" x14ac:dyDescent="0.2">
      <c r="A78" s="13">
        <v>3</v>
      </c>
      <c r="B78" s="61" t="s">
        <v>84</v>
      </c>
      <c r="C78" s="23">
        <v>72.92</v>
      </c>
      <c r="D78" s="23">
        <v>78.7</v>
      </c>
      <c r="E78" s="23">
        <v>61.25</v>
      </c>
      <c r="F78" s="25" t="s">
        <v>24</v>
      </c>
      <c r="G78" s="15">
        <f t="shared" si="10"/>
        <v>21.876000000000001</v>
      </c>
      <c r="H78" s="15">
        <f t="shared" si="10"/>
        <v>23.61</v>
      </c>
      <c r="I78" s="15">
        <f>E78*(10/100)</f>
        <v>6.125</v>
      </c>
      <c r="J78" s="26" t="s">
        <v>24</v>
      </c>
      <c r="K78" s="26" t="s">
        <v>24</v>
      </c>
      <c r="L78" s="15" t="s">
        <v>23</v>
      </c>
    </row>
    <row r="79" spans="1:12" s="5" customFormat="1" ht="18" customHeight="1" x14ac:dyDescent="0.2">
      <c r="A79" s="13">
        <v>4</v>
      </c>
      <c r="B79" s="61" t="s">
        <v>85</v>
      </c>
      <c r="C79" s="22">
        <v>70.94</v>
      </c>
      <c r="D79" s="22">
        <v>65.459999999999994</v>
      </c>
      <c r="E79" s="22">
        <v>56.25</v>
      </c>
      <c r="F79" s="25" t="s">
        <v>24</v>
      </c>
      <c r="G79" s="15">
        <f t="shared" si="10"/>
        <v>21.282</v>
      </c>
      <c r="H79" s="15">
        <f t="shared" si="10"/>
        <v>19.637999999999998</v>
      </c>
      <c r="I79" s="15">
        <f>E79*(10/100)</f>
        <v>5.625</v>
      </c>
      <c r="J79" s="26" t="s">
        <v>24</v>
      </c>
      <c r="K79" s="26" t="s">
        <v>24</v>
      </c>
      <c r="L79" s="15" t="s">
        <v>23</v>
      </c>
    </row>
    <row r="80" spans="1:12" s="5" customFormat="1" ht="18" customHeight="1" x14ac:dyDescent="0.2">
      <c r="A80" s="4"/>
    </row>
    <row r="81" spans="1:12" s="5" customFormat="1" ht="18" customHeight="1" x14ac:dyDescent="0.2">
      <c r="A81" s="4"/>
    </row>
    <row r="82" spans="1:12" s="5" customFormat="1" ht="18" customHeight="1" x14ac:dyDescent="0.2">
      <c r="A82" s="4"/>
    </row>
    <row r="83" spans="1:12" s="5" customFormat="1" ht="18" customHeight="1" x14ac:dyDescent="0.2">
      <c r="A83" s="4"/>
    </row>
    <row r="84" spans="1:12" s="5" customFormat="1" ht="18" customHeight="1" x14ac:dyDescent="0.2">
      <c r="A84" s="4"/>
    </row>
    <row r="85" spans="1:12" s="5" customFormat="1" ht="18" customHeight="1" x14ac:dyDescent="0.2">
      <c r="A85" s="4"/>
    </row>
    <row r="86" spans="1:12" s="5" customFormat="1" ht="18" customHeight="1" x14ac:dyDescent="0.2">
      <c r="A86" s="6"/>
      <c r="J86" s="92" t="s">
        <v>0</v>
      </c>
      <c r="K86" s="93"/>
      <c r="L86" s="11">
        <v>6</v>
      </c>
    </row>
    <row r="87" spans="1:12" s="5" customFormat="1" ht="18" customHeight="1" x14ac:dyDescent="0.2">
      <c r="A87" s="6"/>
      <c r="B87" s="9" t="s">
        <v>1</v>
      </c>
      <c r="C87" s="89" t="s">
        <v>37</v>
      </c>
      <c r="D87" s="90"/>
      <c r="E87" s="90"/>
      <c r="F87" s="90"/>
      <c r="G87" s="90"/>
      <c r="H87" s="90"/>
      <c r="I87" s="91"/>
      <c r="J87" s="10" t="s">
        <v>2</v>
      </c>
      <c r="K87" s="10" t="s">
        <v>3</v>
      </c>
      <c r="L87" s="12" t="s">
        <v>20</v>
      </c>
    </row>
    <row r="88" spans="1:12" s="5" customFormat="1" ht="25.5" x14ac:dyDescent="0.2">
      <c r="A88" s="6"/>
      <c r="B88" s="9" t="s">
        <v>4</v>
      </c>
      <c r="C88" s="89" t="s">
        <v>38</v>
      </c>
      <c r="D88" s="90"/>
      <c r="E88" s="90"/>
      <c r="F88" s="90"/>
      <c r="G88" s="90"/>
      <c r="H88" s="90"/>
      <c r="I88" s="91"/>
      <c r="J88" s="11">
        <v>2</v>
      </c>
      <c r="K88" s="11">
        <v>5</v>
      </c>
      <c r="L88" s="62" t="s">
        <v>56</v>
      </c>
    </row>
    <row r="89" spans="1:12" s="5" customFormat="1" ht="18" customHeight="1" x14ac:dyDescent="0.2">
      <c r="A89" s="43" t="s">
        <v>5</v>
      </c>
      <c r="B89" s="44" t="s">
        <v>6</v>
      </c>
      <c r="C89" s="36" t="s">
        <v>7</v>
      </c>
      <c r="D89" s="36" t="s">
        <v>8</v>
      </c>
      <c r="E89" s="36" t="s">
        <v>9</v>
      </c>
      <c r="F89" s="36" t="s">
        <v>12</v>
      </c>
      <c r="G89" s="36" t="s">
        <v>25</v>
      </c>
      <c r="H89" s="36" t="s">
        <v>40</v>
      </c>
      <c r="I89" s="36" t="s">
        <v>18</v>
      </c>
      <c r="J89" s="36" t="s">
        <v>28</v>
      </c>
      <c r="K89" s="36" t="s">
        <v>10</v>
      </c>
      <c r="L89" s="37" t="s">
        <v>11</v>
      </c>
    </row>
    <row r="90" spans="1:12" s="5" customFormat="1" ht="18" customHeight="1" x14ac:dyDescent="0.2">
      <c r="A90" s="41">
        <v>1</v>
      </c>
      <c r="B90" s="54" t="s">
        <v>86</v>
      </c>
      <c r="C90" s="42">
        <v>88.818879999999993</v>
      </c>
      <c r="D90" s="42">
        <v>91.36</v>
      </c>
      <c r="E90" s="42">
        <v>90</v>
      </c>
      <c r="F90" s="42">
        <v>90</v>
      </c>
      <c r="G90" s="42">
        <f>C90*(30/100)</f>
        <v>26.645663999999996</v>
      </c>
      <c r="H90" s="42">
        <f>D90*(10/100)</f>
        <v>9.136000000000001</v>
      </c>
      <c r="I90" s="42">
        <f>E90*(30/100)</f>
        <v>27</v>
      </c>
      <c r="J90" s="42">
        <f>F90*(30/100)</f>
        <v>27</v>
      </c>
      <c r="K90" s="42">
        <f>G90+H90+I90+J90</f>
        <v>89.781664000000006</v>
      </c>
      <c r="L90" s="42" t="s">
        <v>16</v>
      </c>
    </row>
    <row r="91" spans="1:12" s="5" customFormat="1" ht="18" customHeight="1" x14ac:dyDescent="0.2">
      <c r="A91" s="41">
        <v>2</v>
      </c>
      <c r="B91" s="64" t="s">
        <v>87</v>
      </c>
      <c r="C91" s="42">
        <v>73.306079999999994</v>
      </c>
      <c r="D91" s="42">
        <v>77.599999999999994</v>
      </c>
      <c r="E91" s="42">
        <v>90</v>
      </c>
      <c r="F91" s="42">
        <v>85</v>
      </c>
      <c r="G91" s="42">
        <f t="shared" ref="G91:G93" si="11">C91*(30/100)</f>
        <v>21.991823999999998</v>
      </c>
      <c r="H91" s="42">
        <f t="shared" ref="H91:H93" si="12">D91*(10/100)</f>
        <v>7.76</v>
      </c>
      <c r="I91" s="42">
        <f t="shared" ref="I91:I93" si="13">E91*(30/100)</f>
        <v>27</v>
      </c>
      <c r="J91" s="42">
        <f t="shared" ref="J91:J93" si="14">F91*(30/100)</f>
        <v>25.5</v>
      </c>
      <c r="K91" s="42">
        <f t="shared" ref="K91:K93" si="15">G91+H91+I91+J91</f>
        <v>82.251823999999999</v>
      </c>
      <c r="L91" s="42" t="s">
        <v>16</v>
      </c>
    </row>
    <row r="92" spans="1:12" s="5" customFormat="1" ht="18" customHeight="1" x14ac:dyDescent="0.2">
      <c r="A92" s="13">
        <v>3</v>
      </c>
      <c r="B92" s="27" t="s">
        <v>88</v>
      </c>
      <c r="C92" s="23">
        <v>79.619640000000004</v>
      </c>
      <c r="D92" s="23">
        <v>90.43</v>
      </c>
      <c r="E92" s="23">
        <v>95</v>
      </c>
      <c r="F92" s="23">
        <v>65</v>
      </c>
      <c r="G92" s="15">
        <f t="shared" si="11"/>
        <v>23.885892000000002</v>
      </c>
      <c r="H92" s="15">
        <f t="shared" si="12"/>
        <v>9.043000000000001</v>
      </c>
      <c r="I92" s="15">
        <f t="shared" si="13"/>
        <v>28.5</v>
      </c>
      <c r="J92" s="15">
        <f t="shared" si="14"/>
        <v>19.5</v>
      </c>
      <c r="K92" s="15">
        <f t="shared" si="15"/>
        <v>80.928892000000005</v>
      </c>
      <c r="L92" s="15" t="s">
        <v>17</v>
      </c>
    </row>
    <row r="93" spans="1:12" s="5" customFormat="1" ht="18" customHeight="1" x14ac:dyDescent="0.2">
      <c r="A93" s="13">
        <v>4</v>
      </c>
      <c r="B93" s="27" t="s">
        <v>89</v>
      </c>
      <c r="C93" s="23">
        <v>82.509029999999996</v>
      </c>
      <c r="D93" s="23">
        <v>78.3</v>
      </c>
      <c r="E93" s="23">
        <v>91.25</v>
      </c>
      <c r="F93" s="23">
        <v>60</v>
      </c>
      <c r="G93" s="15">
        <f t="shared" si="11"/>
        <v>24.752708999999999</v>
      </c>
      <c r="H93" s="15">
        <f t="shared" si="12"/>
        <v>7.83</v>
      </c>
      <c r="I93" s="15">
        <f t="shared" si="13"/>
        <v>27.375</v>
      </c>
      <c r="J93" s="15">
        <f t="shared" si="14"/>
        <v>18</v>
      </c>
      <c r="K93" s="15">
        <f t="shared" si="15"/>
        <v>77.957708999999994</v>
      </c>
      <c r="L93" s="15" t="s">
        <v>17</v>
      </c>
    </row>
    <row r="94" spans="1:12" s="5" customFormat="1" ht="18" customHeight="1" x14ac:dyDescent="0.2">
      <c r="A94" s="13">
        <v>5</v>
      </c>
      <c r="B94" s="27" t="s">
        <v>90</v>
      </c>
      <c r="C94" s="23">
        <v>80.355999999999995</v>
      </c>
      <c r="D94" s="23">
        <v>85.3</v>
      </c>
      <c r="E94" s="23">
        <v>100</v>
      </c>
      <c r="F94" s="25" t="s">
        <v>24</v>
      </c>
      <c r="G94" s="15">
        <f>C94*(30/100)</f>
        <v>24.106799999999996</v>
      </c>
      <c r="H94" s="15">
        <f>D94*(10/100)</f>
        <v>8.5299999999999994</v>
      </c>
      <c r="I94" s="15">
        <f>E94*(30/100)</f>
        <v>30</v>
      </c>
      <c r="J94" s="26" t="s">
        <v>24</v>
      </c>
      <c r="K94" s="15">
        <v>62.636799999999994</v>
      </c>
      <c r="L94" s="15" t="s">
        <v>23</v>
      </c>
    </row>
    <row r="95" spans="1:12" s="5" customFormat="1" ht="18" customHeight="1" x14ac:dyDescent="0.2">
      <c r="A95" s="13">
        <v>6</v>
      </c>
      <c r="B95" s="27" t="s">
        <v>91</v>
      </c>
      <c r="C95" s="23">
        <v>76.932469999999995</v>
      </c>
      <c r="D95" s="23">
        <v>84.4</v>
      </c>
      <c r="E95" s="23">
        <v>96.25</v>
      </c>
      <c r="F95" s="25" t="s">
        <v>24</v>
      </c>
      <c r="G95" s="15">
        <f t="shared" ref="G95:G97" si="16">C95*(30/100)</f>
        <v>23.079740999999999</v>
      </c>
      <c r="H95" s="15">
        <f t="shared" ref="H95:H97" si="17">D95*(10/100)</f>
        <v>8.4400000000000013</v>
      </c>
      <c r="I95" s="15">
        <f t="shared" ref="I95:I97" si="18">E95*(30/100)</f>
        <v>28.875</v>
      </c>
      <c r="J95" s="26" t="s">
        <v>24</v>
      </c>
      <c r="K95" s="15">
        <v>60.394740999999996</v>
      </c>
      <c r="L95" s="15" t="s">
        <v>23</v>
      </c>
    </row>
    <row r="96" spans="1:12" s="5" customFormat="1" ht="18" customHeight="1" x14ac:dyDescent="0.2">
      <c r="A96" s="13">
        <v>7</v>
      </c>
      <c r="B96" s="63" t="s">
        <v>92</v>
      </c>
      <c r="C96" s="23">
        <v>81.687790000000007</v>
      </c>
      <c r="D96" s="23">
        <v>92.06</v>
      </c>
      <c r="E96" s="23">
        <v>87.5</v>
      </c>
      <c r="F96" s="25" t="s">
        <v>24</v>
      </c>
      <c r="G96" s="15">
        <f t="shared" si="16"/>
        <v>24.506337000000002</v>
      </c>
      <c r="H96" s="15">
        <f t="shared" si="17"/>
        <v>9.2060000000000013</v>
      </c>
      <c r="I96" s="15">
        <f t="shared" si="18"/>
        <v>26.25</v>
      </c>
      <c r="J96" s="26" t="s">
        <v>24</v>
      </c>
      <c r="K96" s="15">
        <v>59.962337000000005</v>
      </c>
      <c r="L96" s="15" t="s">
        <v>23</v>
      </c>
    </row>
    <row r="97" spans="1:12" s="5" customFormat="1" ht="18" customHeight="1" x14ac:dyDescent="0.2">
      <c r="A97" s="13">
        <v>8</v>
      </c>
      <c r="B97" s="27" t="s">
        <v>83</v>
      </c>
      <c r="C97" s="23">
        <v>82.476609999999994</v>
      </c>
      <c r="D97" s="23">
        <v>65.930000000000007</v>
      </c>
      <c r="E97" s="23">
        <v>95</v>
      </c>
      <c r="F97" s="25" t="s">
        <v>24</v>
      </c>
      <c r="G97" s="15">
        <f t="shared" si="16"/>
        <v>24.742982999999999</v>
      </c>
      <c r="H97" s="15">
        <f t="shared" si="17"/>
        <v>6.5930000000000009</v>
      </c>
      <c r="I97" s="15">
        <f t="shared" si="18"/>
        <v>28.5</v>
      </c>
      <c r="J97" s="26" t="s">
        <v>24</v>
      </c>
      <c r="K97" s="15">
        <v>59.835982999999999</v>
      </c>
      <c r="L97" s="15" t="s">
        <v>23</v>
      </c>
    </row>
    <row r="98" spans="1:12" s="5" customFormat="1" ht="18" customHeight="1" x14ac:dyDescent="0.2">
      <c r="A98" s="13">
        <v>9</v>
      </c>
      <c r="B98" s="27" t="s">
        <v>93</v>
      </c>
      <c r="C98" s="23">
        <v>82.31926</v>
      </c>
      <c r="D98" s="23">
        <v>79</v>
      </c>
      <c r="E98" s="23">
        <v>90</v>
      </c>
      <c r="F98" s="25" t="s">
        <v>24</v>
      </c>
      <c r="G98" s="15">
        <f>C98*(30/100)</f>
        <v>24.695778000000001</v>
      </c>
      <c r="H98" s="15">
        <f>D98*(10/100)</f>
        <v>7.9</v>
      </c>
      <c r="I98" s="15">
        <f>E98*(30/100)</f>
        <v>27</v>
      </c>
      <c r="J98" s="26" t="s">
        <v>24</v>
      </c>
      <c r="K98" s="15">
        <v>59.595778000000003</v>
      </c>
      <c r="L98" s="15" t="s">
        <v>23</v>
      </c>
    </row>
    <row r="99" spans="1:12" s="5" customFormat="1" ht="18" customHeight="1" x14ac:dyDescent="0.2">
      <c r="A99" s="13">
        <v>10</v>
      </c>
      <c r="B99" s="27" t="s">
        <v>94</v>
      </c>
      <c r="C99" s="23">
        <v>79.335610000000003</v>
      </c>
      <c r="D99" s="23">
        <v>72.05</v>
      </c>
      <c r="E99" s="23">
        <v>92.5</v>
      </c>
      <c r="F99" s="25" t="s">
        <v>24</v>
      </c>
      <c r="G99" s="15">
        <f t="shared" ref="G99:G101" si="19">C99*(30/100)</f>
        <v>23.800682999999999</v>
      </c>
      <c r="H99" s="15">
        <f t="shared" ref="H99:H101" si="20">D99*(10/100)</f>
        <v>7.2050000000000001</v>
      </c>
      <c r="I99" s="15">
        <f t="shared" ref="I99:I101" si="21">E99*(30/100)</f>
        <v>27.75</v>
      </c>
      <c r="J99" s="26" t="s">
        <v>24</v>
      </c>
      <c r="K99" s="15">
        <v>58.755682999999998</v>
      </c>
      <c r="L99" s="15" t="s">
        <v>23</v>
      </c>
    </row>
    <row r="100" spans="1:12" s="5" customFormat="1" ht="18" customHeight="1" x14ac:dyDescent="0.2">
      <c r="A100" s="13">
        <v>11</v>
      </c>
      <c r="B100" s="27" t="s">
        <v>95</v>
      </c>
      <c r="C100" s="23">
        <v>74.75309</v>
      </c>
      <c r="D100" s="23">
        <v>91.13</v>
      </c>
      <c r="E100" s="23">
        <v>87.5</v>
      </c>
      <c r="F100" s="25" t="s">
        <v>24</v>
      </c>
      <c r="G100" s="15">
        <f t="shared" si="19"/>
        <v>22.425926999999998</v>
      </c>
      <c r="H100" s="15">
        <f t="shared" si="20"/>
        <v>9.1129999999999995</v>
      </c>
      <c r="I100" s="15">
        <f t="shared" si="21"/>
        <v>26.25</v>
      </c>
      <c r="J100" s="26" t="s">
        <v>24</v>
      </c>
      <c r="K100" s="15">
        <v>57.788927000000001</v>
      </c>
      <c r="L100" s="15" t="s">
        <v>23</v>
      </c>
    </row>
    <row r="101" spans="1:12" s="5" customFormat="1" ht="18" customHeight="1" x14ac:dyDescent="0.2">
      <c r="A101" s="13">
        <v>12</v>
      </c>
      <c r="B101" s="27" t="s">
        <v>96</v>
      </c>
      <c r="C101" s="23">
        <v>71.52704</v>
      </c>
      <c r="D101" s="23">
        <v>82.26</v>
      </c>
      <c r="E101" s="23">
        <v>85</v>
      </c>
      <c r="F101" s="25" t="s">
        <v>24</v>
      </c>
      <c r="G101" s="15">
        <f t="shared" si="19"/>
        <v>21.458112</v>
      </c>
      <c r="H101" s="15">
        <f t="shared" si="20"/>
        <v>8.2260000000000009</v>
      </c>
      <c r="I101" s="15">
        <f t="shared" si="21"/>
        <v>25.5</v>
      </c>
      <c r="J101" s="26" t="s">
        <v>24</v>
      </c>
      <c r="K101" s="15">
        <v>55.184111999999999</v>
      </c>
      <c r="L101" s="15" t="s">
        <v>23</v>
      </c>
    </row>
    <row r="102" spans="1:12" s="5" customFormat="1" ht="18" customHeight="1" x14ac:dyDescent="0.2">
      <c r="A102" s="4"/>
    </row>
    <row r="103" spans="1:12" s="5" customFormat="1" ht="18" customHeight="1" x14ac:dyDescent="0.2">
      <c r="A103" s="4"/>
    </row>
    <row r="104" spans="1:12" s="5" customFormat="1" ht="18" customHeight="1" x14ac:dyDescent="0.2">
      <c r="A104" s="4"/>
    </row>
    <row r="105" spans="1:12" s="5" customFormat="1" ht="18" customHeight="1" x14ac:dyDescent="0.2">
      <c r="A105" s="4"/>
    </row>
    <row r="106" spans="1:12" s="5" customFormat="1" ht="18" customHeight="1" x14ac:dyDescent="0.2">
      <c r="A106" s="4"/>
    </row>
    <row r="107" spans="1:12" s="5" customFormat="1" ht="18" customHeight="1" x14ac:dyDescent="0.2">
      <c r="A107" s="4"/>
    </row>
    <row r="108" spans="1:12" s="5" customFormat="1" ht="18" customHeight="1" x14ac:dyDescent="0.2">
      <c r="A108" s="28"/>
      <c r="B108" s="28"/>
      <c r="H108" s="92" t="s">
        <v>0</v>
      </c>
      <c r="I108" s="93"/>
      <c r="J108" s="30">
        <v>7</v>
      </c>
    </row>
    <row r="109" spans="1:12" s="5" customFormat="1" ht="18" customHeight="1" x14ac:dyDescent="0.2">
      <c r="A109" s="28"/>
      <c r="B109" s="29" t="s">
        <v>1</v>
      </c>
      <c r="C109" s="94" t="s">
        <v>43</v>
      </c>
      <c r="D109" s="95"/>
      <c r="E109" s="95"/>
      <c r="F109" s="95"/>
      <c r="G109" s="96"/>
      <c r="H109" s="10" t="s">
        <v>2</v>
      </c>
      <c r="I109" s="10" t="s">
        <v>3</v>
      </c>
      <c r="J109" s="65" t="s">
        <v>20</v>
      </c>
    </row>
    <row r="110" spans="1:12" s="5" customFormat="1" ht="25.5" x14ac:dyDescent="0.2">
      <c r="A110" s="28"/>
      <c r="B110" s="29" t="s">
        <v>4</v>
      </c>
      <c r="C110" s="94" t="s">
        <v>44</v>
      </c>
      <c r="D110" s="95"/>
      <c r="E110" s="95"/>
      <c r="F110" s="95"/>
      <c r="G110" s="96"/>
      <c r="H110" s="11">
        <v>1</v>
      </c>
      <c r="I110" s="11">
        <v>5</v>
      </c>
      <c r="J110" s="62" t="s">
        <v>39</v>
      </c>
    </row>
    <row r="111" spans="1:12" s="5" customFormat="1" ht="18" customHeight="1" x14ac:dyDescent="0.2">
      <c r="A111" s="73" t="s">
        <v>5</v>
      </c>
      <c r="B111" s="73" t="s">
        <v>6</v>
      </c>
      <c r="C111" s="36" t="s">
        <v>7</v>
      </c>
      <c r="D111" s="36" t="s">
        <v>8</v>
      </c>
      <c r="E111" s="36" t="s">
        <v>12</v>
      </c>
      <c r="F111" s="36" t="s">
        <v>41</v>
      </c>
      <c r="G111" s="36" t="s">
        <v>26</v>
      </c>
      <c r="H111" s="36" t="s">
        <v>42</v>
      </c>
      <c r="I111" s="36" t="s">
        <v>10</v>
      </c>
      <c r="J111" s="38" t="s">
        <v>11</v>
      </c>
    </row>
    <row r="112" spans="1:12" s="5" customFormat="1" ht="18" customHeight="1" x14ac:dyDescent="0.2">
      <c r="A112" s="52">
        <v>1</v>
      </c>
      <c r="B112" s="66" t="s">
        <v>97</v>
      </c>
      <c r="C112" s="67">
        <v>88.781000000000006</v>
      </c>
      <c r="D112" s="68">
        <v>71.53</v>
      </c>
      <c r="E112" s="68">
        <v>68</v>
      </c>
      <c r="F112" s="42">
        <f>C112*(35/100)</f>
        <v>31.073350000000001</v>
      </c>
      <c r="G112" s="42">
        <f>D112*(30/100)</f>
        <v>21.459</v>
      </c>
      <c r="H112" s="42">
        <f>E112*(35/100)</f>
        <v>23.799999999999997</v>
      </c>
      <c r="I112" s="42">
        <f>F112+G112+H112</f>
        <v>76.332349999999991</v>
      </c>
      <c r="J112" s="69" t="s">
        <v>16</v>
      </c>
    </row>
    <row r="113" spans="1:10" s="5" customFormat="1" ht="18" customHeight="1" x14ac:dyDescent="0.2">
      <c r="A113" s="70">
        <v>2</v>
      </c>
      <c r="B113" s="71" t="s">
        <v>98</v>
      </c>
      <c r="C113" s="31">
        <v>89.16</v>
      </c>
      <c r="D113" s="31">
        <v>76.2</v>
      </c>
      <c r="E113" s="31">
        <v>42</v>
      </c>
      <c r="F113" s="15">
        <f t="shared" ref="F113:F121" si="22">C113*(35/100)</f>
        <v>31.205999999999996</v>
      </c>
      <c r="G113" s="15">
        <f t="shared" ref="G113:G121" si="23">D113*(30/100)</f>
        <v>22.86</v>
      </c>
      <c r="H113" s="15">
        <f t="shared" ref="H113:H116" si="24">E113*(35/100)</f>
        <v>14.7</v>
      </c>
      <c r="I113" s="15">
        <f t="shared" ref="I113:I116" si="25">F113+G113+H113</f>
        <v>68.765999999999991</v>
      </c>
      <c r="J113" s="15" t="s">
        <v>17</v>
      </c>
    </row>
    <row r="114" spans="1:10" s="5" customFormat="1" ht="18" customHeight="1" x14ac:dyDescent="0.2">
      <c r="A114" s="70">
        <v>3</v>
      </c>
      <c r="B114" s="71" t="s">
        <v>63</v>
      </c>
      <c r="C114" s="31">
        <v>87.632999999999996</v>
      </c>
      <c r="D114" s="31">
        <v>72.930000000000007</v>
      </c>
      <c r="E114" s="31">
        <v>41</v>
      </c>
      <c r="F114" s="15">
        <f t="shared" si="22"/>
        <v>30.671549999999996</v>
      </c>
      <c r="G114" s="15">
        <f t="shared" si="23"/>
        <v>21.879000000000001</v>
      </c>
      <c r="H114" s="15">
        <f t="shared" si="24"/>
        <v>14.35</v>
      </c>
      <c r="I114" s="15">
        <f t="shared" si="25"/>
        <v>66.900549999999996</v>
      </c>
      <c r="J114" s="15" t="s">
        <v>22</v>
      </c>
    </row>
    <row r="115" spans="1:10" s="5" customFormat="1" ht="18" customHeight="1" x14ac:dyDescent="0.2">
      <c r="A115" s="70">
        <v>4</v>
      </c>
      <c r="B115" s="71" t="s">
        <v>99</v>
      </c>
      <c r="C115" s="31">
        <v>83.010999999999996</v>
      </c>
      <c r="D115" s="31">
        <v>77.83</v>
      </c>
      <c r="E115" s="31">
        <v>28</v>
      </c>
      <c r="F115" s="15">
        <f t="shared" si="22"/>
        <v>29.053849999999997</v>
      </c>
      <c r="G115" s="15">
        <f t="shared" si="23"/>
        <v>23.349</v>
      </c>
      <c r="H115" s="15">
        <f t="shared" si="24"/>
        <v>9.7999999999999989</v>
      </c>
      <c r="I115" s="15">
        <f t="shared" si="25"/>
        <v>62.202849999999998</v>
      </c>
      <c r="J115" s="23" t="s">
        <v>15</v>
      </c>
    </row>
    <row r="116" spans="1:10" s="5" customFormat="1" ht="18" customHeight="1" x14ac:dyDescent="0.2">
      <c r="A116" s="70">
        <v>5</v>
      </c>
      <c r="B116" s="71" t="s">
        <v>100</v>
      </c>
      <c r="C116" s="31">
        <v>79.024000000000001</v>
      </c>
      <c r="D116" s="31">
        <v>82.96</v>
      </c>
      <c r="E116" s="31">
        <v>25</v>
      </c>
      <c r="F116" s="15">
        <f t="shared" si="22"/>
        <v>27.6584</v>
      </c>
      <c r="G116" s="15">
        <f t="shared" si="23"/>
        <v>24.887999999999998</v>
      </c>
      <c r="H116" s="15">
        <f t="shared" si="24"/>
        <v>8.75</v>
      </c>
      <c r="I116" s="15">
        <f t="shared" si="25"/>
        <v>61.296399999999998</v>
      </c>
      <c r="J116" s="23" t="s">
        <v>15</v>
      </c>
    </row>
    <row r="117" spans="1:10" s="5" customFormat="1" ht="18" customHeight="1" x14ac:dyDescent="0.2">
      <c r="A117" s="70">
        <v>6</v>
      </c>
      <c r="B117" s="71" t="s">
        <v>101</v>
      </c>
      <c r="C117" s="31">
        <v>93.07</v>
      </c>
      <c r="D117" s="31">
        <v>78.3</v>
      </c>
      <c r="E117" s="72" t="s">
        <v>24</v>
      </c>
      <c r="F117" s="15">
        <f t="shared" si="22"/>
        <v>32.574499999999993</v>
      </c>
      <c r="G117" s="15">
        <f t="shared" si="23"/>
        <v>23.49</v>
      </c>
      <c r="H117" s="26" t="s">
        <v>24</v>
      </c>
      <c r="I117" s="26" t="s">
        <v>24</v>
      </c>
      <c r="J117" s="23" t="s">
        <v>23</v>
      </c>
    </row>
    <row r="118" spans="1:10" s="5" customFormat="1" ht="18" customHeight="1" x14ac:dyDescent="0.2">
      <c r="A118" s="70">
        <v>7</v>
      </c>
      <c r="B118" s="71" t="s">
        <v>102</v>
      </c>
      <c r="C118" s="31">
        <v>81.162000000000006</v>
      </c>
      <c r="D118" s="31">
        <v>90.2</v>
      </c>
      <c r="E118" s="72" t="s">
        <v>24</v>
      </c>
      <c r="F118" s="15">
        <f t="shared" si="22"/>
        <v>28.406700000000001</v>
      </c>
      <c r="G118" s="15">
        <f t="shared" si="23"/>
        <v>27.06</v>
      </c>
      <c r="H118" s="26" t="s">
        <v>24</v>
      </c>
      <c r="I118" s="26" t="s">
        <v>24</v>
      </c>
      <c r="J118" s="23" t="s">
        <v>23</v>
      </c>
    </row>
    <row r="119" spans="1:10" s="5" customFormat="1" ht="18" customHeight="1" x14ac:dyDescent="0.2">
      <c r="A119" s="70">
        <v>8</v>
      </c>
      <c r="B119" s="71" t="s">
        <v>94</v>
      </c>
      <c r="C119" s="31">
        <v>81.760000000000005</v>
      </c>
      <c r="D119" s="31">
        <v>80.400000000000006</v>
      </c>
      <c r="E119" s="72" t="s">
        <v>24</v>
      </c>
      <c r="F119" s="15">
        <f t="shared" si="22"/>
        <v>28.616</v>
      </c>
      <c r="G119" s="15">
        <f t="shared" si="23"/>
        <v>24.12</v>
      </c>
      <c r="H119" s="26" t="s">
        <v>24</v>
      </c>
      <c r="I119" s="26" t="s">
        <v>24</v>
      </c>
      <c r="J119" s="23" t="s">
        <v>23</v>
      </c>
    </row>
    <row r="120" spans="1:10" s="5" customFormat="1" ht="18" customHeight="1" x14ac:dyDescent="0.2">
      <c r="A120" s="70">
        <v>9</v>
      </c>
      <c r="B120" s="71" t="s">
        <v>103</v>
      </c>
      <c r="C120" s="31">
        <v>78.132999999999996</v>
      </c>
      <c r="D120" s="31">
        <v>83.43</v>
      </c>
      <c r="E120" s="72" t="s">
        <v>24</v>
      </c>
      <c r="F120" s="15">
        <f t="shared" si="22"/>
        <v>27.346549999999997</v>
      </c>
      <c r="G120" s="15">
        <f t="shared" si="23"/>
        <v>25.029</v>
      </c>
      <c r="H120" s="26" t="s">
        <v>24</v>
      </c>
      <c r="I120" s="26" t="s">
        <v>24</v>
      </c>
      <c r="J120" s="23" t="s">
        <v>23</v>
      </c>
    </row>
    <row r="121" spans="1:10" s="5" customFormat="1" ht="18" customHeight="1" x14ac:dyDescent="0.2">
      <c r="A121" s="70">
        <v>10</v>
      </c>
      <c r="B121" s="71" t="s">
        <v>104</v>
      </c>
      <c r="C121" s="31">
        <v>81.480999999999995</v>
      </c>
      <c r="D121" s="31">
        <v>75.260000000000005</v>
      </c>
      <c r="E121" s="72" t="s">
        <v>24</v>
      </c>
      <c r="F121" s="15">
        <f t="shared" si="22"/>
        <v>28.518349999999995</v>
      </c>
      <c r="G121" s="15">
        <f t="shared" si="23"/>
        <v>22.577999999999999</v>
      </c>
      <c r="H121" s="26" t="s">
        <v>24</v>
      </c>
      <c r="I121" s="26" t="s">
        <v>24</v>
      </c>
      <c r="J121" s="23" t="s">
        <v>23</v>
      </c>
    </row>
    <row r="122" spans="1:10" s="5" customFormat="1" ht="18" customHeight="1" x14ac:dyDescent="0.2">
      <c r="A122" s="4"/>
    </row>
    <row r="123" spans="1:10" s="5" customFormat="1" ht="18" customHeight="1" x14ac:dyDescent="0.2">
      <c r="A123" s="4"/>
    </row>
    <row r="124" spans="1:10" s="5" customFormat="1" ht="18" customHeight="1" x14ac:dyDescent="0.2">
      <c r="A124" s="4"/>
    </row>
    <row r="125" spans="1:10" s="5" customFormat="1" ht="18" customHeight="1" x14ac:dyDescent="0.2">
      <c r="A125" s="4"/>
    </row>
    <row r="126" spans="1:10" s="5" customFormat="1" ht="18" customHeight="1" x14ac:dyDescent="0.2">
      <c r="A126" s="4"/>
    </row>
    <row r="127" spans="1:10" s="5" customFormat="1" ht="18" customHeight="1" x14ac:dyDescent="0.2">
      <c r="A127" s="32"/>
      <c r="B127" s="7"/>
      <c r="C127" s="7"/>
      <c r="D127" s="7"/>
      <c r="E127" s="7"/>
      <c r="F127" s="7"/>
      <c r="G127" s="7"/>
      <c r="H127" s="7"/>
      <c r="I127" s="7"/>
      <c r="J127" s="7"/>
    </row>
    <row r="128" spans="1:10" s="5" customFormat="1" ht="18" customHeight="1" x14ac:dyDescent="0.2">
      <c r="A128" s="33"/>
      <c r="B128" s="33"/>
      <c r="C128" s="7"/>
      <c r="D128" s="7"/>
      <c r="E128" s="7"/>
      <c r="F128" s="7"/>
      <c r="G128" s="7"/>
      <c r="H128" s="92" t="s">
        <v>0</v>
      </c>
      <c r="I128" s="93"/>
      <c r="J128" s="30">
        <v>8</v>
      </c>
    </row>
    <row r="129" spans="1:10" s="5" customFormat="1" ht="18" customHeight="1" x14ac:dyDescent="0.2">
      <c r="A129" s="33"/>
      <c r="B129" s="29" t="s">
        <v>1</v>
      </c>
      <c r="C129" s="94" t="s">
        <v>43</v>
      </c>
      <c r="D129" s="95"/>
      <c r="E129" s="95"/>
      <c r="F129" s="95"/>
      <c r="G129" s="96"/>
      <c r="H129" s="10" t="s">
        <v>2</v>
      </c>
      <c r="I129" s="10" t="s">
        <v>3</v>
      </c>
      <c r="J129" s="65" t="s">
        <v>20</v>
      </c>
    </row>
    <row r="130" spans="1:10" s="5" customFormat="1" ht="25.5" x14ac:dyDescent="0.2">
      <c r="A130" s="33"/>
      <c r="B130" s="29" t="s">
        <v>4</v>
      </c>
      <c r="C130" s="94" t="s">
        <v>45</v>
      </c>
      <c r="D130" s="95"/>
      <c r="E130" s="95"/>
      <c r="F130" s="95"/>
      <c r="G130" s="96"/>
      <c r="H130" s="11">
        <v>1</v>
      </c>
      <c r="I130" s="11">
        <v>5</v>
      </c>
      <c r="J130" s="62" t="s">
        <v>39</v>
      </c>
    </row>
    <row r="131" spans="1:10" s="5" customFormat="1" ht="18" customHeight="1" x14ac:dyDescent="0.2">
      <c r="A131" s="73" t="s">
        <v>5</v>
      </c>
      <c r="B131" s="73" t="s">
        <v>6</v>
      </c>
      <c r="C131" s="39" t="s">
        <v>7</v>
      </c>
      <c r="D131" s="39" t="s">
        <v>8</v>
      </c>
      <c r="E131" s="39" t="s">
        <v>12</v>
      </c>
      <c r="F131" s="39" t="s">
        <v>41</v>
      </c>
      <c r="G131" s="39" t="s">
        <v>26</v>
      </c>
      <c r="H131" s="39" t="s">
        <v>42</v>
      </c>
      <c r="I131" s="39" t="s">
        <v>10</v>
      </c>
      <c r="J131" s="40" t="s">
        <v>11</v>
      </c>
    </row>
    <row r="132" spans="1:10" s="5" customFormat="1" ht="18" customHeight="1" x14ac:dyDescent="0.2">
      <c r="A132" s="52">
        <v>1</v>
      </c>
      <c r="B132" s="54" t="s">
        <v>105</v>
      </c>
      <c r="C132" s="46">
        <v>70.39</v>
      </c>
      <c r="D132" s="42">
        <v>65.930000000000007</v>
      </c>
      <c r="E132" s="42">
        <v>70</v>
      </c>
      <c r="F132" s="42">
        <f>C132*(35/100)</f>
        <v>24.636499999999998</v>
      </c>
      <c r="G132" s="42">
        <f>D132*(30/100)</f>
        <v>19.779</v>
      </c>
      <c r="H132" s="42">
        <f>E132*(35/100)</f>
        <v>24.5</v>
      </c>
      <c r="I132" s="42">
        <f>F132+G132+H132</f>
        <v>68.915499999999994</v>
      </c>
      <c r="J132" s="69" t="s">
        <v>16</v>
      </c>
    </row>
    <row r="133" spans="1:10" s="5" customFormat="1" ht="18" customHeight="1" x14ac:dyDescent="0.2">
      <c r="A133" s="4"/>
    </row>
    <row r="134" spans="1:10" s="5" customFormat="1" ht="18" customHeight="1" x14ac:dyDescent="0.2">
      <c r="A134" s="4"/>
    </row>
    <row r="135" spans="1:10" s="5" customFormat="1" ht="18" customHeight="1" x14ac:dyDescent="0.2">
      <c r="A135" s="4"/>
    </row>
    <row r="136" spans="1:10" s="5" customFormat="1" ht="18" customHeight="1" x14ac:dyDescent="0.2">
      <c r="A136" s="4"/>
    </row>
    <row r="137" spans="1:10" s="5" customFormat="1" ht="18" customHeight="1" x14ac:dyDescent="0.2">
      <c r="A137" s="4"/>
    </row>
    <row r="138" spans="1:10" s="5" customFormat="1" ht="18" customHeight="1" x14ac:dyDescent="0.2">
      <c r="A138" s="4"/>
    </row>
    <row r="139" spans="1:10" s="5" customFormat="1" ht="18" customHeight="1" x14ac:dyDescent="0.2">
      <c r="A139" s="33"/>
      <c r="B139" s="33"/>
      <c r="C139" s="7"/>
      <c r="D139" s="7"/>
      <c r="E139" s="7"/>
      <c r="F139" s="7"/>
      <c r="G139" s="7"/>
      <c r="H139" s="92" t="s">
        <v>0</v>
      </c>
      <c r="I139" s="93"/>
      <c r="J139" s="30">
        <v>9</v>
      </c>
    </row>
    <row r="140" spans="1:10" s="5" customFormat="1" ht="18" customHeight="1" x14ac:dyDescent="0.2">
      <c r="A140" s="33"/>
      <c r="B140" s="29" t="s">
        <v>1</v>
      </c>
      <c r="C140" s="94" t="s">
        <v>46</v>
      </c>
      <c r="D140" s="95"/>
      <c r="E140" s="95"/>
      <c r="F140" s="95"/>
      <c r="G140" s="96"/>
      <c r="H140" s="10" t="s">
        <v>2</v>
      </c>
      <c r="I140" s="10" t="s">
        <v>3</v>
      </c>
      <c r="J140" s="65" t="s">
        <v>20</v>
      </c>
    </row>
    <row r="141" spans="1:10" s="5" customFormat="1" ht="25.5" x14ac:dyDescent="0.2">
      <c r="A141" s="33"/>
      <c r="B141" s="29" t="s">
        <v>4</v>
      </c>
      <c r="C141" s="94" t="s">
        <v>47</v>
      </c>
      <c r="D141" s="95"/>
      <c r="E141" s="95"/>
      <c r="F141" s="95"/>
      <c r="G141" s="96"/>
      <c r="H141" s="11">
        <v>1</v>
      </c>
      <c r="I141" s="11">
        <v>5</v>
      </c>
      <c r="J141" s="62" t="s">
        <v>39</v>
      </c>
    </row>
    <row r="142" spans="1:10" s="5" customFormat="1" ht="18" customHeight="1" x14ac:dyDescent="0.2">
      <c r="A142" s="73" t="s">
        <v>5</v>
      </c>
      <c r="B142" s="73" t="s">
        <v>6</v>
      </c>
      <c r="C142" s="36" t="s">
        <v>7</v>
      </c>
      <c r="D142" s="36" t="s">
        <v>8</v>
      </c>
      <c r="E142" s="36" t="s">
        <v>12</v>
      </c>
      <c r="F142" s="36" t="s">
        <v>41</v>
      </c>
      <c r="G142" s="36" t="s">
        <v>26</v>
      </c>
      <c r="H142" s="36" t="s">
        <v>42</v>
      </c>
      <c r="I142" s="36" t="s">
        <v>10</v>
      </c>
      <c r="J142" s="38" t="s">
        <v>11</v>
      </c>
    </row>
    <row r="143" spans="1:10" s="5" customFormat="1" ht="18" customHeight="1" x14ac:dyDescent="0.2">
      <c r="A143" s="52">
        <v>1</v>
      </c>
      <c r="B143" s="66" t="s">
        <v>106</v>
      </c>
      <c r="C143" s="67">
        <v>70</v>
      </c>
      <c r="D143" s="68">
        <v>61.26</v>
      </c>
      <c r="E143" s="68">
        <v>90</v>
      </c>
      <c r="F143" s="42">
        <f>C143*(35/100)</f>
        <v>24.5</v>
      </c>
      <c r="G143" s="42">
        <f>D143*(30/100)</f>
        <v>18.378</v>
      </c>
      <c r="H143" s="42">
        <f>E143*(35/100)</f>
        <v>31.499999999999996</v>
      </c>
      <c r="I143" s="42">
        <f>F143+G143+H143</f>
        <v>74.378</v>
      </c>
      <c r="J143" s="69" t="s">
        <v>16</v>
      </c>
    </row>
    <row r="144" spans="1:10" s="5" customFormat="1" ht="18" customHeight="1" x14ac:dyDescent="0.2">
      <c r="A144" s="4"/>
    </row>
    <row r="145" spans="1:12" s="5" customFormat="1" ht="18" customHeight="1" x14ac:dyDescent="0.2">
      <c r="A145" s="4"/>
    </row>
    <row r="146" spans="1:12" s="5" customFormat="1" ht="18" customHeight="1" x14ac:dyDescent="0.2">
      <c r="A146" s="4"/>
    </row>
    <row r="147" spans="1:12" s="5" customFormat="1" ht="18" customHeight="1" x14ac:dyDescent="0.2">
      <c r="A147" s="4"/>
    </row>
    <row r="148" spans="1:12" s="5" customFormat="1" ht="18" customHeight="1" x14ac:dyDescent="0.2">
      <c r="A148" s="4"/>
    </row>
    <row r="149" spans="1:12" s="5" customFormat="1" ht="18" customHeight="1" x14ac:dyDescent="0.2">
      <c r="A149" s="4"/>
    </row>
    <row r="150" spans="1:12" s="5" customFormat="1" ht="18" customHeight="1" x14ac:dyDescent="0.2">
      <c r="A150" s="33"/>
      <c r="B150" s="33"/>
      <c r="C150" s="7"/>
      <c r="D150" s="7"/>
      <c r="E150" s="7"/>
      <c r="F150" s="7"/>
      <c r="G150" s="7"/>
      <c r="H150" s="92" t="s">
        <v>0</v>
      </c>
      <c r="I150" s="93"/>
      <c r="J150" s="30">
        <v>10</v>
      </c>
    </row>
    <row r="151" spans="1:12" s="5" customFormat="1" ht="18" customHeight="1" x14ac:dyDescent="0.2">
      <c r="A151" s="33"/>
      <c r="B151" s="29" t="s">
        <v>1</v>
      </c>
      <c r="C151" s="94" t="s">
        <v>48</v>
      </c>
      <c r="D151" s="95"/>
      <c r="E151" s="95"/>
      <c r="F151" s="95"/>
      <c r="G151" s="96"/>
      <c r="H151" s="10" t="s">
        <v>2</v>
      </c>
      <c r="I151" s="10" t="s">
        <v>3</v>
      </c>
      <c r="J151" s="65" t="s">
        <v>20</v>
      </c>
    </row>
    <row r="152" spans="1:12" s="5" customFormat="1" ht="25.5" x14ac:dyDescent="0.2">
      <c r="A152" s="33"/>
      <c r="B152" s="29" t="s">
        <v>4</v>
      </c>
      <c r="C152" s="94" t="s">
        <v>49</v>
      </c>
      <c r="D152" s="95"/>
      <c r="E152" s="95"/>
      <c r="F152" s="95"/>
      <c r="G152" s="96"/>
      <c r="H152" s="11">
        <v>1</v>
      </c>
      <c r="I152" s="11">
        <v>5</v>
      </c>
      <c r="J152" s="62" t="s">
        <v>39</v>
      </c>
    </row>
    <row r="153" spans="1:12" s="5" customFormat="1" ht="18" customHeight="1" x14ac:dyDescent="0.2">
      <c r="A153" s="73" t="s">
        <v>5</v>
      </c>
      <c r="B153" s="73" t="s">
        <v>6</v>
      </c>
      <c r="C153" s="36" t="s">
        <v>7</v>
      </c>
      <c r="D153" s="36" t="s">
        <v>8</v>
      </c>
      <c r="E153" s="36" t="s">
        <v>12</v>
      </c>
      <c r="F153" s="36" t="s">
        <v>41</v>
      </c>
      <c r="G153" s="36" t="s">
        <v>26</v>
      </c>
      <c r="H153" s="36" t="s">
        <v>42</v>
      </c>
      <c r="I153" s="36" t="s">
        <v>10</v>
      </c>
      <c r="J153" s="38" t="s">
        <v>11</v>
      </c>
    </row>
    <row r="154" spans="1:12" s="5" customFormat="1" ht="18" customHeight="1" x14ac:dyDescent="0.2">
      <c r="A154" s="53">
        <v>1</v>
      </c>
      <c r="B154" s="74" t="s">
        <v>107</v>
      </c>
      <c r="C154" s="31">
        <v>74.23</v>
      </c>
      <c r="D154" s="31">
        <v>57.76</v>
      </c>
      <c r="E154" s="31">
        <v>46</v>
      </c>
      <c r="F154" s="15">
        <f>C154*(35/100)</f>
        <v>25.980499999999999</v>
      </c>
      <c r="G154" s="15">
        <f>D154*(30/100)</f>
        <v>17.327999999999999</v>
      </c>
      <c r="H154" s="15">
        <f>E154*(35/100)</f>
        <v>16.099999999999998</v>
      </c>
      <c r="I154" s="15">
        <f>F154+G154+H154</f>
        <v>59.408499999999989</v>
      </c>
      <c r="J154" s="75" t="s">
        <v>15</v>
      </c>
    </row>
    <row r="155" spans="1:12" s="5" customFormat="1" ht="18" customHeight="1" x14ac:dyDescent="0.2">
      <c r="A155" s="4"/>
    </row>
    <row r="156" spans="1:12" s="5" customFormat="1" ht="18" customHeight="1" x14ac:dyDescent="0.2">
      <c r="A156" s="4"/>
    </row>
    <row r="157" spans="1:12" s="5" customFormat="1" ht="18" customHeight="1" x14ac:dyDescent="0.2">
      <c r="A157" s="4"/>
    </row>
    <row r="158" spans="1:12" s="5" customFormat="1" ht="18" customHeight="1" x14ac:dyDescent="0.2">
      <c r="A158" s="4"/>
    </row>
    <row r="159" spans="1:12" s="5" customFormat="1" ht="18" customHeight="1" x14ac:dyDescent="0.2">
      <c r="A159" s="4"/>
    </row>
    <row r="160" spans="1:12" s="5" customFormat="1" ht="18" customHeight="1" x14ac:dyDescent="0.2">
      <c r="A160" s="32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</row>
    <row r="161" spans="1:12" s="5" customFormat="1" ht="18" customHeight="1" x14ac:dyDescent="0.2">
      <c r="A161" s="34"/>
      <c r="B161" s="7"/>
      <c r="C161" s="7"/>
      <c r="D161" s="7"/>
      <c r="E161" s="7"/>
      <c r="F161" s="7"/>
      <c r="G161" s="7"/>
      <c r="H161" s="7"/>
      <c r="I161" s="7"/>
      <c r="J161" s="92" t="s">
        <v>0</v>
      </c>
      <c r="K161" s="93"/>
      <c r="L161" s="11">
        <v>11</v>
      </c>
    </row>
    <row r="162" spans="1:12" s="5" customFormat="1" ht="18" customHeight="1" x14ac:dyDescent="0.2">
      <c r="A162" s="34"/>
      <c r="B162" s="9" t="s">
        <v>1</v>
      </c>
      <c r="C162" s="89" t="s">
        <v>51</v>
      </c>
      <c r="D162" s="90"/>
      <c r="E162" s="90"/>
      <c r="F162" s="90"/>
      <c r="G162" s="90"/>
      <c r="H162" s="90"/>
      <c r="I162" s="91"/>
      <c r="J162" s="10" t="s">
        <v>2</v>
      </c>
      <c r="K162" s="10" t="s">
        <v>3</v>
      </c>
      <c r="L162" s="12" t="s">
        <v>20</v>
      </c>
    </row>
    <row r="163" spans="1:12" s="5" customFormat="1" ht="25.5" x14ac:dyDescent="0.2">
      <c r="A163" s="34"/>
      <c r="B163" s="9" t="s">
        <v>4</v>
      </c>
      <c r="C163" s="89"/>
      <c r="D163" s="90"/>
      <c r="E163" s="90"/>
      <c r="F163" s="90"/>
      <c r="G163" s="90"/>
      <c r="H163" s="90"/>
      <c r="I163" s="91"/>
      <c r="J163" s="11">
        <v>1</v>
      </c>
      <c r="K163" s="11">
        <v>5</v>
      </c>
      <c r="L163" s="62" t="s">
        <v>50</v>
      </c>
    </row>
    <row r="164" spans="1:12" s="5" customFormat="1" ht="18" customHeight="1" x14ac:dyDescent="0.2">
      <c r="A164" s="43" t="s">
        <v>5</v>
      </c>
      <c r="B164" s="44" t="s">
        <v>6</v>
      </c>
      <c r="C164" s="36" t="s">
        <v>7</v>
      </c>
      <c r="D164" s="36" t="s">
        <v>8</v>
      </c>
      <c r="E164" s="36" t="s">
        <v>9</v>
      </c>
      <c r="F164" s="36" t="s">
        <v>12</v>
      </c>
      <c r="G164" s="36" t="s">
        <v>25</v>
      </c>
      <c r="H164" s="36" t="s">
        <v>26</v>
      </c>
      <c r="I164" s="36" t="s">
        <v>27</v>
      </c>
      <c r="J164" s="36" t="s">
        <v>28</v>
      </c>
      <c r="K164" s="36" t="s">
        <v>10</v>
      </c>
      <c r="L164" s="37" t="s">
        <v>11</v>
      </c>
    </row>
    <row r="165" spans="1:12" s="5" customFormat="1" ht="18" customHeight="1" x14ac:dyDescent="0.2">
      <c r="A165" s="41">
        <v>1</v>
      </c>
      <c r="B165" s="76" t="s">
        <v>108</v>
      </c>
      <c r="C165" s="77">
        <v>75.435000000000002</v>
      </c>
      <c r="D165" s="78">
        <v>80.400000000000006</v>
      </c>
      <c r="E165" s="78">
        <v>58.75</v>
      </c>
      <c r="F165" s="78">
        <v>75</v>
      </c>
      <c r="G165" s="42">
        <f t="shared" ref="G165:H165" si="26">C165*(30/100)</f>
        <v>22.630500000000001</v>
      </c>
      <c r="H165" s="42">
        <f t="shared" si="26"/>
        <v>24.12</v>
      </c>
      <c r="I165" s="42">
        <f>E165*(10/100)</f>
        <v>5.875</v>
      </c>
      <c r="J165" s="42">
        <f>F165*(30/100)</f>
        <v>22.5</v>
      </c>
      <c r="K165" s="42">
        <f>G165+H165+I165+J165</f>
        <v>75.125500000000002</v>
      </c>
      <c r="L165" s="42" t="s">
        <v>16</v>
      </c>
    </row>
    <row r="166" spans="1:12" s="5" customFormat="1" ht="18" customHeight="1" x14ac:dyDescent="0.2">
      <c r="A166" s="32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</row>
    <row r="167" spans="1:12" s="5" customFormat="1" ht="18" customHeight="1" x14ac:dyDescent="0.2">
      <c r="A167" s="4"/>
    </row>
    <row r="168" spans="1:12" s="5" customFormat="1" ht="18" customHeight="1" x14ac:dyDescent="0.2">
      <c r="A168" s="4"/>
    </row>
    <row r="169" spans="1:12" s="5" customFormat="1" ht="18" customHeight="1" x14ac:dyDescent="0.2">
      <c r="A169" s="4"/>
    </row>
    <row r="170" spans="1:12" s="5" customFormat="1" ht="18" customHeight="1" x14ac:dyDescent="0.2">
      <c r="A170" s="4"/>
    </row>
    <row r="171" spans="1:12" s="5" customFormat="1" ht="18" customHeight="1" x14ac:dyDescent="0.2">
      <c r="A171" s="4"/>
    </row>
    <row r="172" spans="1:12" s="5" customFormat="1" ht="18" customHeight="1" x14ac:dyDescent="0.2">
      <c r="A172" s="6"/>
      <c r="J172" s="92" t="s">
        <v>0</v>
      </c>
      <c r="K172" s="93"/>
      <c r="L172" s="11">
        <v>12</v>
      </c>
    </row>
    <row r="173" spans="1:12" s="5" customFormat="1" ht="18" customHeight="1" x14ac:dyDescent="0.2">
      <c r="A173" s="6"/>
      <c r="B173" s="9" t="s">
        <v>1</v>
      </c>
      <c r="C173" s="89" t="s">
        <v>52</v>
      </c>
      <c r="D173" s="90"/>
      <c r="E173" s="90"/>
      <c r="F173" s="90"/>
      <c r="G173" s="90"/>
      <c r="H173" s="90"/>
      <c r="I173" s="91"/>
      <c r="J173" s="10" t="s">
        <v>2</v>
      </c>
      <c r="K173" s="10" t="s">
        <v>3</v>
      </c>
      <c r="L173" s="12" t="s">
        <v>20</v>
      </c>
    </row>
    <row r="174" spans="1:12" s="5" customFormat="1" ht="25.5" x14ac:dyDescent="0.2">
      <c r="A174" s="6"/>
      <c r="B174" s="9" t="s">
        <v>4</v>
      </c>
      <c r="C174" s="89"/>
      <c r="D174" s="90"/>
      <c r="E174" s="90"/>
      <c r="F174" s="90"/>
      <c r="G174" s="90"/>
      <c r="H174" s="90"/>
      <c r="I174" s="91"/>
      <c r="J174" s="11">
        <v>1</v>
      </c>
      <c r="K174" s="11">
        <v>5</v>
      </c>
      <c r="L174" s="62" t="s">
        <v>50</v>
      </c>
    </row>
    <row r="175" spans="1:12" s="5" customFormat="1" ht="18" customHeight="1" x14ac:dyDescent="0.2">
      <c r="A175" s="43" t="s">
        <v>5</v>
      </c>
      <c r="B175" s="44" t="s">
        <v>6</v>
      </c>
      <c r="C175" s="36" t="s">
        <v>7</v>
      </c>
      <c r="D175" s="36" t="s">
        <v>8</v>
      </c>
      <c r="E175" s="36" t="s">
        <v>9</v>
      </c>
      <c r="F175" s="36" t="s">
        <v>12</v>
      </c>
      <c r="G175" s="36" t="s">
        <v>25</v>
      </c>
      <c r="H175" s="36" t="s">
        <v>26</v>
      </c>
      <c r="I175" s="36" t="s">
        <v>27</v>
      </c>
      <c r="J175" s="36" t="s">
        <v>28</v>
      </c>
      <c r="K175" s="36" t="s">
        <v>10</v>
      </c>
      <c r="L175" s="37" t="s">
        <v>11</v>
      </c>
    </row>
    <row r="176" spans="1:12" s="5" customFormat="1" ht="18" customHeight="1" x14ac:dyDescent="0.2">
      <c r="A176" s="41">
        <v>1</v>
      </c>
      <c r="B176" s="79" t="s">
        <v>109</v>
      </c>
      <c r="C176" s="67">
        <v>72.569999999999993</v>
      </c>
      <c r="D176" s="68">
        <v>93.46</v>
      </c>
      <c r="E176" s="68">
        <v>60</v>
      </c>
      <c r="F176" s="68">
        <v>86</v>
      </c>
      <c r="G176" s="42">
        <f>C176*(30/100)</f>
        <v>21.770999999999997</v>
      </c>
      <c r="H176" s="42">
        <f>D176*(30/100)</f>
        <v>28.037999999999997</v>
      </c>
      <c r="I176" s="42">
        <f>E176*(10/100)</f>
        <v>6</v>
      </c>
      <c r="J176" s="42">
        <f>F176*(30/100)</f>
        <v>25.8</v>
      </c>
      <c r="K176" s="42">
        <f>G176+H176+I176+J176</f>
        <v>81.608999999999995</v>
      </c>
      <c r="L176" s="42" t="s">
        <v>16</v>
      </c>
    </row>
    <row r="177" spans="1:12" s="5" customFormat="1" ht="18" customHeight="1" x14ac:dyDescent="0.2">
      <c r="A177" s="13">
        <v>2</v>
      </c>
      <c r="B177" s="35" t="s">
        <v>110</v>
      </c>
      <c r="C177" s="31">
        <v>77.56</v>
      </c>
      <c r="D177" s="31">
        <v>82.03</v>
      </c>
      <c r="E177" s="31">
        <v>56.25</v>
      </c>
      <c r="F177" s="31">
        <v>63</v>
      </c>
      <c r="G177" s="15">
        <f>C177*(30/100)</f>
        <v>23.268000000000001</v>
      </c>
      <c r="H177" s="15">
        <f>D177*(30/100)</f>
        <v>24.608999999999998</v>
      </c>
      <c r="I177" s="15">
        <f>E177*(10/100)</f>
        <v>5.625</v>
      </c>
      <c r="J177" s="15">
        <f>F177*(30/100)</f>
        <v>18.899999999999999</v>
      </c>
      <c r="K177" s="15">
        <f>G177+H177+I177+J177</f>
        <v>72.401999999999987</v>
      </c>
      <c r="L177" s="15" t="s">
        <v>17</v>
      </c>
    </row>
    <row r="178" spans="1:12" s="5" customFormat="1" ht="18" customHeight="1" x14ac:dyDescent="0.2">
      <c r="A178" s="4"/>
    </row>
    <row r="179" spans="1:12" s="5" customFormat="1" ht="18" customHeight="1" x14ac:dyDescent="0.2">
      <c r="A179" s="4"/>
    </row>
    <row r="180" spans="1:12" s="5" customFormat="1" ht="18" customHeight="1" x14ac:dyDescent="0.2">
      <c r="A180" s="4"/>
    </row>
    <row r="181" spans="1:12" s="5" customFormat="1" ht="18" customHeight="1" x14ac:dyDescent="0.2">
      <c r="A181" s="4"/>
    </row>
    <row r="182" spans="1:12" s="5" customFormat="1" ht="18" customHeight="1" x14ac:dyDescent="0.2">
      <c r="A182" s="4"/>
    </row>
    <row r="183" spans="1:12" s="5" customFormat="1" ht="18" customHeight="1" x14ac:dyDescent="0.2">
      <c r="A183" s="4"/>
    </row>
    <row r="184" spans="1:12" s="5" customFormat="1" ht="18" customHeight="1" x14ac:dyDescent="0.2">
      <c r="A184" s="6"/>
      <c r="J184" s="92" t="s">
        <v>0</v>
      </c>
      <c r="K184" s="93"/>
      <c r="L184" s="11">
        <v>13</v>
      </c>
    </row>
    <row r="185" spans="1:12" s="5" customFormat="1" ht="18" customHeight="1" x14ac:dyDescent="0.2">
      <c r="A185" s="6"/>
      <c r="B185" s="9" t="s">
        <v>1</v>
      </c>
      <c r="C185" s="89" t="s">
        <v>52</v>
      </c>
      <c r="D185" s="90"/>
      <c r="E185" s="90"/>
      <c r="F185" s="90"/>
      <c r="G185" s="90"/>
      <c r="H185" s="90"/>
      <c r="I185" s="91"/>
      <c r="J185" s="10" t="s">
        <v>2</v>
      </c>
      <c r="K185" s="10" t="s">
        <v>3</v>
      </c>
      <c r="L185" s="12" t="s">
        <v>20</v>
      </c>
    </row>
    <row r="186" spans="1:12" s="5" customFormat="1" ht="25.5" x14ac:dyDescent="0.2">
      <c r="A186" s="6"/>
      <c r="B186" s="9" t="s">
        <v>4</v>
      </c>
      <c r="C186" s="89"/>
      <c r="D186" s="90"/>
      <c r="E186" s="90"/>
      <c r="F186" s="90"/>
      <c r="G186" s="90"/>
      <c r="H186" s="90"/>
      <c r="I186" s="91"/>
      <c r="J186" s="11">
        <v>1</v>
      </c>
      <c r="K186" s="11">
        <v>5</v>
      </c>
      <c r="L186" s="62" t="s">
        <v>50</v>
      </c>
    </row>
    <row r="187" spans="1:12" s="5" customFormat="1" ht="18" customHeight="1" x14ac:dyDescent="0.2">
      <c r="A187" s="43" t="s">
        <v>5</v>
      </c>
      <c r="B187" s="44" t="s">
        <v>6</v>
      </c>
      <c r="C187" s="36" t="s">
        <v>7</v>
      </c>
      <c r="D187" s="36" t="s">
        <v>8</v>
      </c>
      <c r="E187" s="36" t="s">
        <v>9</v>
      </c>
      <c r="F187" s="36" t="s">
        <v>12</v>
      </c>
      <c r="G187" s="36" t="s">
        <v>25</v>
      </c>
      <c r="H187" s="36" t="s">
        <v>26</v>
      </c>
      <c r="I187" s="36" t="s">
        <v>27</v>
      </c>
      <c r="J187" s="36" t="s">
        <v>28</v>
      </c>
      <c r="K187" s="36" t="s">
        <v>10</v>
      </c>
      <c r="L187" s="37" t="s">
        <v>11</v>
      </c>
    </row>
    <row r="188" spans="1:12" s="5" customFormat="1" ht="18" customHeight="1" x14ac:dyDescent="0.2">
      <c r="A188" s="41">
        <v>1</v>
      </c>
      <c r="B188" s="80" t="s">
        <v>111</v>
      </c>
      <c r="C188" s="81">
        <v>70.86</v>
      </c>
      <c r="D188" s="42">
        <v>73.63</v>
      </c>
      <c r="E188" s="82">
        <v>51.25</v>
      </c>
      <c r="F188" s="42">
        <v>89</v>
      </c>
      <c r="G188" s="42">
        <f>C188*(30/100)</f>
        <v>21.257999999999999</v>
      </c>
      <c r="H188" s="42">
        <f>D188*(30/100)</f>
        <v>22.088999999999999</v>
      </c>
      <c r="I188" s="42">
        <f>E188*(10/100)</f>
        <v>5.125</v>
      </c>
      <c r="J188" s="42">
        <f>F188*(30/100)</f>
        <v>26.7</v>
      </c>
      <c r="K188" s="42">
        <f>G188+H188+I188+J188</f>
        <v>75.171999999999997</v>
      </c>
      <c r="L188" s="42" t="s">
        <v>16</v>
      </c>
    </row>
    <row r="189" spans="1:12" s="5" customFormat="1" ht="18" customHeight="1" x14ac:dyDescent="0.2">
      <c r="A189" s="4"/>
    </row>
    <row r="190" spans="1:12" s="5" customFormat="1" ht="18" customHeight="1" x14ac:dyDescent="0.2">
      <c r="A190" s="4"/>
    </row>
    <row r="191" spans="1:12" s="5" customFormat="1" ht="18" customHeight="1" x14ac:dyDescent="0.2">
      <c r="A191" s="4"/>
    </row>
    <row r="192" spans="1:12" s="5" customFormat="1" ht="18" customHeight="1" x14ac:dyDescent="0.2">
      <c r="A192" s="4"/>
    </row>
    <row r="193" spans="1:12" s="5" customFormat="1" ht="18" customHeight="1" x14ac:dyDescent="0.2">
      <c r="A193" s="4"/>
    </row>
    <row r="194" spans="1:12" s="5" customFormat="1" ht="18" customHeight="1" x14ac:dyDescent="0.2">
      <c r="A194" s="4"/>
    </row>
    <row r="195" spans="1:12" s="5" customFormat="1" ht="18" customHeight="1" x14ac:dyDescent="0.2">
      <c r="A195" s="6"/>
      <c r="J195" s="92" t="s">
        <v>0</v>
      </c>
      <c r="K195" s="93"/>
      <c r="L195" s="11">
        <v>14</v>
      </c>
    </row>
    <row r="196" spans="1:12" s="5" customFormat="1" ht="18" customHeight="1" x14ac:dyDescent="0.2">
      <c r="A196" s="6"/>
      <c r="B196" s="9" t="s">
        <v>1</v>
      </c>
      <c r="C196" s="89" t="s">
        <v>53</v>
      </c>
      <c r="D196" s="90"/>
      <c r="E196" s="90"/>
      <c r="F196" s="90"/>
      <c r="G196" s="90"/>
      <c r="H196" s="90"/>
      <c r="I196" s="91"/>
      <c r="J196" s="10" t="s">
        <v>2</v>
      </c>
      <c r="K196" s="10" t="s">
        <v>3</v>
      </c>
      <c r="L196" s="12" t="s">
        <v>20</v>
      </c>
    </row>
    <row r="197" spans="1:12" s="5" customFormat="1" ht="25.5" x14ac:dyDescent="0.2">
      <c r="A197" s="6"/>
      <c r="B197" s="9" t="s">
        <v>4</v>
      </c>
      <c r="C197" s="89"/>
      <c r="D197" s="90"/>
      <c r="E197" s="90"/>
      <c r="F197" s="90"/>
      <c r="G197" s="90"/>
      <c r="H197" s="90"/>
      <c r="I197" s="91"/>
      <c r="J197" s="11">
        <v>1</v>
      </c>
      <c r="K197" s="11">
        <v>5</v>
      </c>
      <c r="L197" s="62" t="s">
        <v>50</v>
      </c>
    </row>
    <row r="198" spans="1:12" s="5" customFormat="1" ht="18" customHeight="1" x14ac:dyDescent="0.2">
      <c r="A198" s="43" t="s">
        <v>5</v>
      </c>
      <c r="B198" s="44" t="s">
        <v>6</v>
      </c>
      <c r="C198" s="36" t="s">
        <v>7</v>
      </c>
      <c r="D198" s="36" t="s">
        <v>8</v>
      </c>
      <c r="E198" s="36" t="s">
        <v>9</v>
      </c>
      <c r="F198" s="36" t="s">
        <v>12</v>
      </c>
      <c r="G198" s="36" t="s">
        <v>25</v>
      </c>
      <c r="H198" s="36" t="s">
        <v>26</v>
      </c>
      <c r="I198" s="36" t="s">
        <v>27</v>
      </c>
      <c r="J198" s="36" t="s">
        <v>28</v>
      </c>
      <c r="K198" s="36" t="s">
        <v>10</v>
      </c>
      <c r="L198" s="37" t="s">
        <v>11</v>
      </c>
    </row>
    <row r="199" spans="1:12" s="5" customFormat="1" ht="18" customHeight="1" x14ac:dyDescent="0.2">
      <c r="A199" s="41">
        <v>1</v>
      </c>
      <c r="B199" s="80" t="s">
        <v>90</v>
      </c>
      <c r="C199" s="81">
        <v>70</v>
      </c>
      <c r="D199" s="42">
        <v>69.66</v>
      </c>
      <c r="E199" s="82">
        <v>62.5</v>
      </c>
      <c r="F199" s="42">
        <v>69</v>
      </c>
      <c r="G199" s="42">
        <f>C199*(30/100)</f>
        <v>21</v>
      </c>
      <c r="H199" s="42">
        <f>D199*(30/100)</f>
        <v>20.898</v>
      </c>
      <c r="I199" s="42">
        <f>E199*(10/100)</f>
        <v>6.25</v>
      </c>
      <c r="J199" s="42">
        <f>F199*(30/100)</f>
        <v>20.7</v>
      </c>
      <c r="K199" s="42">
        <f>G199+H199+I199+J199</f>
        <v>68.847999999999999</v>
      </c>
      <c r="L199" s="42" t="s">
        <v>16</v>
      </c>
    </row>
    <row r="200" spans="1:12" s="5" customFormat="1" ht="18" customHeight="1" x14ac:dyDescent="0.2">
      <c r="A200" s="4"/>
    </row>
    <row r="201" spans="1:12" s="5" customFormat="1" ht="18" customHeight="1" x14ac:dyDescent="0.2">
      <c r="A201" s="4"/>
    </row>
    <row r="202" spans="1:12" s="5" customFormat="1" ht="18" customHeight="1" x14ac:dyDescent="0.2">
      <c r="A202" s="4"/>
    </row>
    <row r="203" spans="1:12" s="5" customFormat="1" ht="18" customHeight="1" x14ac:dyDescent="0.2">
      <c r="A203" s="4"/>
    </row>
    <row r="204" spans="1:12" s="5" customFormat="1" ht="18" customHeight="1" x14ac:dyDescent="0.2">
      <c r="A204" s="4"/>
    </row>
    <row r="205" spans="1:12" s="5" customFormat="1" ht="18" customHeight="1" x14ac:dyDescent="0.2">
      <c r="A205" s="4"/>
    </row>
    <row r="206" spans="1:12" s="5" customFormat="1" ht="18" customHeight="1" x14ac:dyDescent="0.2">
      <c r="A206" s="6"/>
      <c r="J206" s="92" t="s">
        <v>0</v>
      </c>
      <c r="K206" s="93"/>
      <c r="L206" s="11">
        <v>15</v>
      </c>
    </row>
    <row r="207" spans="1:12" s="5" customFormat="1" ht="18" customHeight="1" x14ac:dyDescent="0.2">
      <c r="A207" s="6"/>
      <c r="B207" s="9" t="s">
        <v>1</v>
      </c>
      <c r="C207" s="89" t="s">
        <v>53</v>
      </c>
      <c r="D207" s="90"/>
      <c r="E207" s="90"/>
      <c r="F207" s="90"/>
      <c r="G207" s="90"/>
      <c r="H207" s="90"/>
      <c r="I207" s="91"/>
      <c r="J207" s="10" t="s">
        <v>2</v>
      </c>
      <c r="K207" s="10" t="s">
        <v>3</v>
      </c>
      <c r="L207" s="12" t="s">
        <v>20</v>
      </c>
    </row>
    <row r="208" spans="1:12" s="5" customFormat="1" ht="25.5" x14ac:dyDescent="0.2">
      <c r="A208" s="6"/>
      <c r="B208" s="9" t="s">
        <v>4</v>
      </c>
      <c r="C208" s="89"/>
      <c r="D208" s="90"/>
      <c r="E208" s="90"/>
      <c r="F208" s="90"/>
      <c r="G208" s="90"/>
      <c r="H208" s="90"/>
      <c r="I208" s="91"/>
      <c r="J208" s="11">
        <v>1</v>
      </c>
      <c r="K208" s="11">
        <v>5</v>
      </c>
      <c r="L208" s="62" t="s">
        <v>50</v>
      </c>
    </row>
    <row r="209" spans="1:12" s="5" customFormat="1" ht="18" customHeight="1" x14ac:dyDescent="0.2">
      <c r="A209" s="43" t="s">
        <v>5</v>
      </c>
      <c r="B209" s="44" t="s">
        <v>6</v>
      </c>
      <c r="C209" s="36" t="s">
        <v>7</v>
      </c>
      <c r="D209" s="36" t="s">
        <v>8</v>
      </c>
      <c r="E209" s="36" t="s">
        <v>9</v>
      </c>
      <c r="F209" s="36" t="s">
        <v>12</v>
      </c>
      <c r="G209" s="36" t="s">
        <v>25</v>
      </c>
      <c r="H209" s="36" t="s">
        <v>26</v>
      </c>
      <c r="I209" s="36" t="s">
        <v>27</v>
      </c>
      <c r="J209" s="36" t="s">
        <v>28</v>
      </c>
      <c r="K209" s="36" t="s">
        <v>10</v>
      </c>
      <c r="L209" s="37" t="s">
        <v>11</v>
      </c>
    </row>
    <row r="210" spans="1:12" s="5" customFormat="1" ht="18" customHeight="1" x14ac:dyDescent="0.2">
      <c r="A210" s="41">
        <v>1</v>
      </c>
      <c r="B210" s="80" t="s">
        <v>112</v>
      </c>
      <c r="C210" s="81">
        <v>70.956000000000003</v>
      </c>
      <c r="D210" s="42">
        <v>58.7</v>
      </c>
      <c r="E210" s="82">
        <v>56.25</v>
      </c>
      <c r="F210" s="42">
        <v>69</v>
      </c>
      <c r="G210" s="42">
        <f>C210*(30/100)</f>
        <v>21.286799999999999</v>
      </c>
      <c r="H210" s="42">
        <f>D210*(30/100)</f>
        <v>17.61</v>
      </c>
      <c r="I210" s="42">
        <f>E210*(10/100)</f>
        <v>5.625</v>
      </c>
      <c r="J210" s="42">
        <f>F210*(30/100)</f>
        <v>20.7</v>
      </c>
      <c r="K210" s="42">
        <f>G210+H210+I210+J210</f>
        <v>65.221800000000002</v>
      </c>
      <c r="L210" s="42" t="s">
        <v>16</v>
      </c>
    </row>
    <row r="211" spans="1:12" s="5" customFormat="1" ht="18" customHeight="1" x14ac:dyDescent="0.2">
      <c r="A211" s="4"/>
    </row>
    <row r="212" spans="1:12" s="5" customFormat="1" ht="18" customHeight="1" x14ac:dyDescent="0.2">
      <c r="A212" s="4"/>
    </row>
    <row r="213" spans="1:12" s="5" customFormat="1" ht="18" customHeight="1" x14ac:dyDescent="0.2">
      <c r="A213" s="4"/>
    </row>
    <row r="214" spans="1:12" s="5" customFormat="1" ht="18" customHeight="1" x14ac:dyDescent="0.2">
      <c r="A214" s="4"/>
    </row>
    <row r="215" spans="1:12" s="5" customFormat="1" ht="18" customHeight="1" x14ac:dyDescent="0.2">
      <c r="A215" s="4"/>
    </row>
    <row r="216" spans="1:12" s="5" customFormat="1" ht="18" customHeight="1" x14ac:dyDescent="0.2">
      <c r="A216" s="4"/>
    </row>
    <row r="217" spans="1:12" s="5" customFormat="1" ht="18" customHeight="1" x14ac:dyDescent="0.2">
      <c r="A217" s="6"/>
      <c r="J217" s="92" t="s">
        <v>0</v>
      </c>
      <c r="K217" s="93"/>
      <c r="L217" s="11">
        <v>16</v>
      </c>
    </row>
    <row r="218" spans="1:12" s="5" customFormat="1" ht="18" customHeight="1" x14ac:dyDescent="0.2">
      <c r="A218" s="6"/>
      <c r="B218" s="9" t="s">
        <v>1</v>
      </c>
      <c r="C218" s="89" t="s">
        <v>55</v>
      </c>
      <c r="D218" s="90"/>
      <c r="E218" s="90"/>
      <c r="F218" s="90"/>
      <c r="G218" s="90"/>
      <c r="H218" s="90"/>
      <c r="I218" s="91"/>
      <c r="J218" s="10" t="s">
        <v>2</v>
      </c>
      <c r="K218" s="10" t="s">
        <v>3</v>
      </c>
      <c r="L218" s="12" t="s">
        <v>20</v>
      </c>
    </row>
    <row r="219" spans="1:12" s="5" customFormat="1" ht="25.5" x14ac:dyDescent="0.2">
      <c r="A219" s="6"/>
      <c r="B219" s="9" t="s">
        <v>4</v>
      </c>
      <c r="C219" s="89"/>
      <c r="D219" s="90"/>
      <c r="E219" s="90"/>
      <c r="F219" s="90"/>
      <c r="G219" s="90"/>
      <c r="H219" s="90"/>
      <c r="I219" s="91"/>
      <c r="J219" s="11">
        <v>1</v>
      </c>
      <c r="K219" s="11">
        <v>5</v>
      </c>
      <c r="L219" s="62" t="s">
        <v>50</v>
      </c>
    </row>
    <row r="220" spans="1:12" s="5" customFormat="1" ht="18" customHeight="1" x14ac:dyDescent="0.2">
      <c r="A220" s="43" t="s">
        <v>5</v>
      </c>
      <c r="B220" s="44" t="s">
        <v>6</v>
      </c>
      <c r="C220" s="36" t="s">
        <v>7</v>
      </c>
      <c r="D220" s="36" t="s">
        <v>8</v>
      </c>
      <c r="E220" s="36" t="s">
        <v>9</v>
      </c>
      <c r="F220" s="36" t="s">
        <v>12</v>
      </c>
      <c r="G220" s="36" t="s">
        <v>25</v>
      </c>
      <c r="H220" s="36" t="s">
        <v>26</v>
      </c>
      <c r="I220" s="36" t="s">
        <v>27</v>
      </c>
      <c r="J220" s="36" t="s">
        <v>28</v>
      </c>
      <c r="K220" s="36" t="s">
        <v>10</v>
      </c>
      <c r="L220" s="37" t="s">
        <v>11</v>
      </c>
    </row>
    <row r="221" spans="1:12" s="5" customFormat="1" ht="18" customHeight="1" x14ac:dyDescent="0.2">
      <c r="A221" s="41">
        <v>1</v>
      </c>
      <c r="B221" s="64" t="s">
        <v>113</v>
      </c>
      <c r="C221" s="83">
        <v>70</v>
      </c>
      <c r="D221" s="42">
        <v>69.430000000000007</v>
      </c>
      <c r="E221" s="83">
        <v>72.5</v>
      </c>
      <c r="F221" s="42">
        <v>87</v>
      </c>
      <c r="G221" s="42">
        <f>C221*(30/100)</f>
        <v>21</v>
      </c>
      <c r="H221" s="42">
        <f>D221*(30/100)</f>
        <v>20.829000000000001</v>
      </c>
      <c r="I221" s="42">
        <f>E221*(10/100)</f>
        <v>7.25</v>
      </c>
      <c r="J221" s="42">
        <f>F221*(30/100)</f>
        <v>26.099999999999998</v>
      </c>
      <c r="K221" s="42">
        <f>G221+H221+I221+J221</f>
        <v>75.179000000000002</v>
      </c>
      <c r="L221" s="42" t="s">
        <v>16</v>
      </c>
    </row>
    <row r="222" spans="1:12" s="5" customFormat="1" ht="18" customHeight="1" x14ac:dyDescent="0.2">
      <c r="A222" s="4"/>
    </row>
    <row r="223" spans="1:12" s="5" customFormat="1" ht="18" customHeight="1" x14ac:dyDescent="0.2">
      <c r="A223" s="4"/>
    </row>
    <row r="224" spans="1:12" s="5" customFormat="1" ht="18" customHeight="1" x14ac:dyDescent="0.2">
      <c r="A224" s="4"/>
    </row>
    <row r="225" spans="1:1" s="5" customFormat="1" ht="18" customHeight="1" x14ac:dyDescent="0.2">
      <c r="A225" s="4"/>
    </row>
    <row r="226" spans="1:1" s="5" customFormat="1" ht="18" customHeight="1" x14ac:dyDescent="0.2">
      <c r="A226" s="4"/>
    </row>
    <row r="227" spans="1:1" s="5" customFormat="1" ht="18" customHeight="1" x14ac:dyDescent="0.2">
      <c r="A227" s="4"/>
    </row>
    <row r="228" spans="1:1" s="5" customFormat="1" ht="18" customHeight="1" x14ac:dyDescent="0.2">
      <c r="A228" s="4"/>
    </row>
    <row r="229" spans="1:1" s="5" customFormat="1" ht="18" customHeight="1" x14ac:dyDescent="0.2">
      <c r="A229" s="4"/>
    </row>
    <row r="230" spans="1:1" s="5" customFormat="1" ht="18" customHeight="1" x14ac:dyDescent="0.2">
      <c r="A230" s="4"/>
    </row>
    <row r="231" spans="1:1" s="5" customFormat="1" ht="18" customHeight="1" x14ac:dyDescent="0.2">
      <c r="A231" s="4"/>
    </row>
    <row r="232" spans="1:1" s="5" customFormat="1" ht="18" customHeight="1" x14ac:dyDescent="0.2">
      <c r="A232" s="4"/>
    </row>
    <row r="233" spans="1:1" s="5" customFormat="1" ht="18" customHeight="1" x14ac:dyDescent="0.2">
      <c r="A233" s="4"/>
    </row>
    <row r="234" spans="1:1" s="5" customFormat="1" ht="18" customHeight="1" x14ac:dyDescent="0.2">
      <c r="A234" s="4"/>
    </row>
    <row r="235" spans="1:1" s="5" customFormat="1" ht="18" customHeight="1" x14ac:dyDescent="0.2">
      <c r="A235" s="4"/>
    </row>
    <row r="236" spans="1:1" s="5" customFormat="1" ht="18" customHeight="1" x14ac:dyDescent="0.2">
      <c r="A236" s="4"/>
    </row>
    <row r="237" spans="1:1" s="5" customFormat="1" ht="18" customHeight="1" x14ac:dyDescent="0.2">
      <c r="A237" s="4"/>
    </row>
    <row r="238" spans="1:1" s="5" customFormat="1" ht="18" customHeight="1" x14ac:dyDescent="0.2">
      <c r="A238" s="4"/>
    </row>
    <row r="239" spans="1:1" s="5" customFormat="1" ht="18" customHeight="1" x14ac:dyDescent="0.2">
      <c r="A239" s="4"/>
    </row>
    <row r="240" spans="1:1" s="5" customFormat="1" ht="18" customHeight="1" x14ac:dyDescent="0.2">
      <c r="A240" s="4"/>
    </row>
    <row r="241" spans="1:1" s="5" customFormat="1" ht="18" customHeight="1" x14ac:dyDescent="0.2">
      <c r="A241" s="4"/>
    </row>
    <row r="242" spans="1:1" s="5" customFormat="1" ht="18" customHeight="1" x14ac:dyDescent="0.2">
      <c r="A242" s="4"/>
    </row>
    <row r="243" spans="1:1" s="5" customFormat="1" ht="18" customHeight="1" x14ac:dyDescent="0.2">
      <c r="A243" s="4"/>
    </row>
    <row r="244" spans="1:1" s="5" customFormat="1" ht="18" customHeight="1" x14ac:dyDescent="0.2">
      <c r="A244" s="4"/>
    </row>
    <row r="245" spans="1:1" s="5" customFormat="1" ht="18" customHeight="1" x14ac:dyDescent="0.2">
      <c r="A245" s="4"/>
    </row>
    <row r="246" spans="1:1" s="5" customFormat="1" ht="18" customHeight="1" x14ac:dyDescent="0.2">
      <c r="A246" s="4"/>
    </row>
    <row r="247" spans="1:1" s="5" customFormat="1" ht="18" customHeight="1" x14ac:dyDescent="0.2">
      <c r="A247" s="4"/>
    </row>
    <row r="248" spans="1:1" s="5" customFormat="1" ht="18" customHeight="1" x14ac:dyDescent="0.2">
      <c r="A248" s="4"/>
    </row>
    <row r="249" spans="1:1" s="5" customFormat="1" ht="18" customHeight="1" x14ac:dyDescent="0.2">
      <c r="A249" s="4"/>
    </row>
    <row r="250" spans="1:1" s="5" customFormat="1" ht="18" customHeight="1" x14ac:dyDescent="0.2">
      <c r="A250" s="4"/>
    </row>
    <row r="251" spans="1:1" s="5" customFormat="1" ht="18" customHeight="1" x14ac:dyDescent="0.2">
      <c r="A251" s="4"/>
    </row>
    <row r="252" spans="1:1" s="5" customFormat="1" ht="18" customHeight="1" x14ac:dyDescent="0.2">
      <c r="A252" s="4"/>
    </row>
    <row r="253" spans="1:1" s="5" customFormat="1" ht="18" customHeight="1" x14ac:dyDescent="0.2">
      <c r="A253" s="4"/>
    </row>
    <row r="254" spans="1:1" s="5" customFormat="1" ht="18" customHeight="1" x14ac:dyDescent="0.2">
      <c r="A254" s="4"/>
    </row>
    <row r="255" spans="1:1" s="5" customFormat="1" ht="18" customHeight="1" x14ac:dyDescent="0.2">
      <c r="A255" s="4"/>
    </row>
    <row r="256" spans="1:1" s="5" customFormat="1" ht="18" customHeight="1" x14ac:dyDescent="0.2">
      <c r="A256" s="4"/>
    </row>
    <row r="257" spans="1:1" s="5" customFormat="1" ht="18" customHeight="1" x14ac:dyDescent="0.2">
      <c r="A257" s="4"/>
    </row>
    <row r="258" spans="1:1" s="5" customFormat="1" ht="18" customHeight="1" x14ac:dyDescent="0.2">
      <c r="A258" s="4"/>
    </row>
    <row r="259" spans="1:1" s="5" customFormat="1" ht="18" customHeight="1" x14ac:dyDescent="0.2">
      <c r="A259" s="4"/>
    </row>
    <row r="260" spans="1:1" s="5" customFormat="1" ht="18" customHeight="1" x14ac:dyDescent="0.2">
      <c r="A260" s="4"/>
    </row>
    <row r="261" spans="1:1" s="5" customFormat="1" ht="18" customHeight="1" x14ac:dyDescent="0.2">
      <c r="A261" s="4"/>
    </row>
    <row r="262" spans="1:1" s="5" customFormat="1" ht="18" customHeight="1" x14ac:dyDescent="0.2">
      <c r="A262" s="4"/>
    </row>
    <row r="263" spans="1:1" s="5" customFormat="1" ht="18" customHeight="1" x14ac:dyDescent="0.2">
      <c r="A263" s="4"/>
    </row>
    <row r="264" spans="1:1" s="5" customFormat="1" ht="18" customHeight="1" x14ac:dyDescent="0.2">
      <c r="A264" s="4"/>
    </row>
    <row r="265" spans="1:1" s="5" customFormat="1" ht="18" customHeight="1" x14ac:dyDescent="0.2">
      <c r="A265" s="4"/>
    </row>
    <row r="266" spans="1:1" s="5" customFormat="1" ht="18" customHeight="1" x14ac:dyDescent="0.2">
      <c r="A266" s="4"/>
    </row>
    <row r="267" spans="1:1" s="5" customFormat="1" ht="18" customHeight="1" x14ac:dyDescent="0.2">
      <c r="A267" s="4"/>
    </row>
    <row r="268" spans="1:1" s="5" customFormat="1" ht="18" customHeight="1" x14ac:dyDescent="0.2">
      <c r="A268" s="4"/>
    </row>
    <row r="269" spans="1:1" s="5" customFormat="1" ht="18" customHeight="1" x14ac:dyDescent="0.2">
      <c r="A269" s="4"/>
    </row>
    <row r="270" spans="1:1" s="5" customFormat="1" ht="18" customHeight="1" x14ac:dyDescent="0.2">
      <c r="A270" s="4"/>
    </row>
    <row r="271" spans="1:1" s="5" customFormat="1" ht="18" customHeight="1" x14ac:dyDescent="0.2">
      <c r="A271" s="4"/>
    </row>
    <row r="272" spans="1:1" s="5" customFormat="1" ht="18" customHeight="1" x14ac:dyDescent="0.2">
      <c r="A272" s="4"/>
    </row>
    <row r="273" spans="1:1" s="5" customFormat="1" ht="18" customHeight="1" x14ac:dyDescent="0.2">
      <c r="A273" s="4"/>
    </row>
    <row r="274" spans="1:1" s="5" customFormat="1" ht="18" customHeight="1" x14ac:dyDescent="0.2">
      <c r="A274" s="4"/>
    </row>
    <row r="275" spans="1:1" s="5" customFormat="1" ht="18" customHeight="1" x14ac:dyDescent="0.2">
      <c r="A275" s="4"/>
    </row>
    <row r="276" spans="1:1" s="5" customFormat="1" ht="18" customHeight="1" x14ac:dyDescent="0.2">
      <c r="A276" s="4"/>
    </row>
    <row r="277" spans="1:1" s="5" customFormat="1" ht="18" customHeight="1" x14ac:dyDescent="0.2">
      <c r="A277" s="4"/>
    </row>
    <row r="278" spans="1:1" s="5" customFormat="1" ht="18" customHeight="1" x14ac:dyDescent="0.2">
      <c r="A278" s="4"/>
    </row>
    <row r="279" spans="1:1" s="5" customFormat="1" ht="18" customHeight="1" x14ac:dyDescent="0.2">
      <c r="A279" s="4"/>
    </row>
    <row r="280" spans="1:1" s="5" customFormat="1" ht="18" customHeight="1" x14ac:dyDescent="0.2">
      <c r="A280" s="4"/>
    </row>
    <row r="281" spans="1:1" s="5" customFormat="1" ht="18" customHeight="1" x14ac:dyDescent="0.2">
      <c r="A281" s="4"/>
    </row>
    <row r="282" spans="1:1" s="5" customFormat="1" ht="18" customHeight="1" x14ac:dyDescent="0.2">
      <c r="A282" s="4"/>
    </row>
    <row r="283" spans="1:1" s="5" customFormat="1" ht="18" customHeight="1" x14ac:dyDescent="0.2">
      <c r="A283" s="4"/>
    </row>
    <row r="284" spans="1:1" s="5" customFormat="1" ht="18" customHeight="1" x14ac:dyDescent="0.2">
      <c r="A284" s="4"/>
    </row>
    <row r="285" spans="1:1" s="5" customFormat="1" ht="18" customHeight="1" x14ac:dyDescent="0.2">
      <c r="A285" s="4"/>
    </row>
    <row r="286" spans="1:1" s="5" customFormat="1" ht="18" customHeight="1" x14ac:dyDescent="0.2">
      <c r="A286" s="4"/>
    </row>
    <row r="287" spans="1:1" s="5" customFormat="1" ht="18" customHeight="1" x14ac:dyDescent="0.2">
      <c r="A287" s="4"/>
    </row>
    <row r="288" spans="1:1" s="5" customFormat="1" ht="18" customHeight="1" x14ac:dyDescent="0.2">
      <c r="A288" s="4"/>
    </row>
    <row r="289" spans="1:1" s="5" customFormat="1" ht="18" customHeight="1" x14ac:dyDescent="0.2">
      <c r="A289" s="4"/>
    </row>
  </sheetData>
  <mergeCells count="49">
    <mergeCell ref="C88:I88"/>
    <mergeCell ref="A2:L2"/>
    <mergeCell ref="J20:K20"/>
    <mergeCell ref="C21:I21"/>
    <mergeCell ref="C22:I22"/>
    <mergeCell ref="J72:K72"/>
    <mergeCell ref="H108:I108"/>
    <mergeCell ref="C109:G109"/>
    <mergeCell ref="C110:G110"/>
    <mergeCell ref="J6:K6"/>
    <mergeCell ref="C7:I7"/>
    <mergeCell ref="C8:I8"/>
    <mergeCell ref="J34:K34"/>
    <mergeCell ref="C35:I35"/>
    <mergeCell ref="C36:I36"/>
    <mergeCell ref="J54:K54"/>
    <mergeCell ref="C55:I55"/>
    <mergeCell ref="C56:I56"/>
    <mergeCell ref="C73:I73"/>
    <mergeCell ref="C74:I74"/>
    <mergeCell ref="J86:K86"/>
    <mergeCell ref="C87:I87"/>
    <mergeCell ref="J161:K161"/>
    <mergeCell ref="H128:I128"/>
    <mergeCell ref="C129:G129"/>
    <mergeCell ref="C130:G130"/>
    <mergeCell ref="H139:I139"/>
    <mergeCell ref="C140:G140"/>
    <mergeCell ref="C162:I162"/>
    <mergeCell ref="C163:I163"/>
    <mergeCell ref="C141:G141"/>
    <mergeCell ref="H150:I150"/>
    <mergeCell ref="C151:G151"/>
    <mergeCell ref="C152:G152"/>
    <mergeCell ref="J172:K172"/>
    <mergeCell ref="C173:I173"/>
    <mergeCell ref="C174:I174"/>
    <mergeCell ref="J184:K184"/>
    <mergeCell ref="C185:I185"/>
    <mergeCell ref="C186:I186"/>
    <mergeCell ref="J195:K195"/>
    <mergeCell ref="C196:I196"/>
    <mergeCell ref="C197:I197"/>
    <mergeCell ref="J206:K206"/>
    <mergeCell ref="C207:I207"/>
    <mergeCell ref="C208:I208"/>
    <mergeCell ref="J217:K217"/>
    <mergeCell ref="C218:I218"/>
    <mergeCell ref="C219:I219"/>
  </mergeCells>
  <pageMargins left="0.27559055118110237" right="0.23622047244094491" top="0.74803149606299213" bottom="0.74803149606299213" header="0.31496062992125984" footer="0.31496062992125984"/>
  <pageSetup paperSize="9"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2026-02-01T16:56:48Z</dcterms:modified>
</cp:coreProperties>
</file>