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BELGE YÖNETİM\Desktop\Uygulama Esasları ve Müfredatlar_29.08.2022\Öğretim Planları-2022-Üst Komisyon\TURİZM FAKÜLTESİ\"/>
    </mc:Choice>
  </mc:AlternateContent>
  <xr:revisionPtr revIDLastSave="0" documentId="13_ncr:1_{F3A372E6-AD6A-4B49-A3DB-E7D38DF2241D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Yıl'!$A$1:$U$68</definedName>
  </definedNames>
  <calcPr calcId="191029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F19" i="2" l="1"/>
  <c r="G19" i="2"/>
  <c r="H19" i="2"/>
  <c r="J19" i="2"/>
  <c r="Q19" i="2"/>
  <c r="R19" i="2"/>
  <c r="S19" i="2"/>
  <c r="U19" i="2"/>
  <c r="F20" i="2"/>
  <c r="G20" i="2"/>
  <c r="H20" i="2"/>
  <c r="I20" i="2"/>
  <c r="J20" i="2"/>
  <c r="Q20" i="2"/>
  <c r="R20" i="2"/>
  <c r="S20" i="2"/>
  <c r="T20" i="2"/>
  <c r="U20" i="2"/>
  <c r="F21" i="2"/>
  <c r="G21" i="2"/>
  <c r="H21" i="2"/>
  <c r="J21" i="2"/>
  <c r="Q21" i="2"/>
  <c r="R21" i="2"/>
  <c r="S21" i="2"/>
  <c r="U21" i="2"/>
  <c r="F22" i="2"/>
  <c r="G22" i="2"/>
  <c r="H22" i="2"/>
  <c r="I22" i="2"/>
  <c r="J22" i="2"/>
  <c r="Q22" i="2"/>
  <c r="R22" i="2"/>
  <c r="S22" i="2"/>
  <c r="T22" i="2"/>
  <c r="U22" i="2"/>
  <c r="T19" i="2" l="1"/>
  <c r="I19" i="2"/>
  <c r="I133" i="2"/>
  <c r="I132" i="2"/>
  <c r="I131" i="2"/>
  <c r="I130" i="2"/>
  <c r="I129" i="2"/>
  <c r="I128" i="2"/>
  <c r="I127" i="2"/>
  <c r="I126" i="2"/>
  <c r="I125" i="2"/>
  <c r="I124" i="2"/>
  <c r="T116" i="2" l="1"/>
  <c r="T115" i="2"/>
  <c r="T114" i="2"/>
  <c r="T113" i="2"/>
  <c r="T112" i="2"/>
  <c r="T111" i="2"/>
  <c r="I116" i="2"/>
  <c r="I115" i="2"/>
  <c r="I114" i="2"/>
  <c r="I113" i="2"/>
  <c r="I112" i="2"/>
  <c r="I111" i="2"/>
  <c r="T106" i="2"/>
  <c r="T105" i="2"/>
  <c r="T104" i="2"/>
  <c r="T103" i="2"/>
  <c r="T102" i="2"/>
  <c r="T101" i="2"/>
  <c r="I106" i="2"/>
  <c r="I105" i="2"/>
  <c r="I104" i="2"/>
  <c r="I103" i="2"/>
  <c r="I102" i="2"/>
  <c r="I101" i="2"/>
  <c r="T96" i="2"/>
  <c r="T95" i="2"/>
  <c r="T94" i="2"/>
  <c r="T93" i="2"/>
  <c r="T92" i="2"/>
  <c r="T91" i="2"/>
  <c r="T90" i="2"/>
  <c r="T89" i="2"/>
  <c r="T88" i="2"/>
  <c r="I96" i="2"/>
  <c r="I95" i="2"/>
  <c r="I94" i="2"/>
  <c r="I93" i="2"/>
  <c r="I92" i="2"/>
  <c r="I91" i="2"/>
  <c r="I90" i="2"/>
  <c r="I89" i="2"/>
  <c r="I88" i="2"/>
  <c r="T79" i="2"/>
  <c r="T80" i="2"/>
  <c r="T81" i="2"/>
  <c r="T82" i="2"/>
  <c r="T83" i="2"/>
  <c r="T84" i="2"/>
  <c r="I81" i="2"/>
  <c r="I79" i="2"/>
  <c r="I80" i="2"/>
  <c r="I82" i="2"/>
  <c r="I83" i="2"/>
  <c r="I84" i="2"/>
  <c r="T27" i="2" l="1"/>
  <c r="I27" i="2"/>
  <c r="U68" i="2" l="1"/>
  <c r="S68" i="2"/>
  <c r="R68" i="2"/>
  <c r="Q68" i="2"/>
  <c r="U67" i="2"/>
  <c r="S67" i="2"/>
  <c r="R67" i="2"/>
  <c r="Q67" i="2"/>
  <c r="U66" i="2"/>
  <c r="S66" i="2"/>
  <c r="R66" i="2"/>
  <c r="Q66" i="2"/>
  <c r="U65" i="2"/>
  <c r="S65" i="2"/>
  <c r="R65" i="2"/>
  <c r="Q65" i="2"/>
  <c r="J68" i="2"/>
  <c r="H68" i="2"/>
  <c r="G68" i="2"/>
  <c r="F68" i="2"/>
  <c r="J67" i="2"/>
  <c r="H67" i="2"/>
  <c r="G67" i="2"/>
  <c r="F67" i="2"/>
  <c r="J66" i="2"/>
  <c r="H66" i="2"/>
  <c r="G66" i="2"/>
  <c r="F66" i="2"/>
  <c r="J65" i="2"/>
  <c r="H65" i="2"/>
  <c r="G65" i="2"/>
  <c r="F65" i="2"/>
  <c r="Q52" i="2"/>
  <c r="Q51" i="2"/>
  <c r="R51" i="2"/>
  <c r="S51" i="2"/>
  <c r="Q50" i="2"/>
  <c r="U53" i="2"/>
  <c r="S53" i="2"/>
  <c r="R53" i="2"/>
  <c r="Q53" i="2"/>
  <c r="U52" i="2"/>
  <c r="S52" i="2"/>
  <c r="R52" i="2"/>
  <c r="U51" i="2"/>
  <c r="U50" i="2"/>
  <c r="S50" i="2"/>
  <c r="R50" i="2"/>
  <c r="J53" i="2"/>
  <c r="H53" i="2"/>
  <c r="G53" i="2"/>
  <c r="F53" i="2"/>
  <c r="F52" i="2"/>
  <c r="G52" i="2"/>
  <c r="H52" i="2"/>
  <c r="J52" i="2"/>
  <c r="J51" i="2"/>
  <c r="H51" i="2"/>
  <c r="G51" i="2"/>
  <c r="F51" i="2"/>
  <c r="F50" i="2"/>
  <c r="U38" i="2"/>
  <c r="S38" i="2"/>
  <c r="R38" i="2"/>
  <c r="Q38" i="2"/>
  <c r="U37" i="2"/>
  <c r="S37" i="2"/>
  <c r="R37" i="2"/>
  <c r="Q37" i="2"/>
  <c r="U36" i="2"/>
  <c r="T36" i="2"/>
  <c r="S36" i="2"/>
  <c r="R36" i="2"/>
  <c r="Q36" i="2"/>
  <c r="U35" i="2"/>
  <c r="S35" i="2"/>
  <c r="R35" i="2"/>
  <c r="Q35" i="2"/>
  <c r="J35" i="2"/>
  <c r="G35" i="2"/>
  <c r="H35" i="2"/>
  <c r="F35" i="2"/>
  <c r="I65" i="2" l="1"/>
  <c r="T50" i="2"/>
  <c r="T35" i="2"/>
  <c r="T65" i="2"/>
  <c r="J38" i="2"/>
  <c r="H38" i="2"/>
  <c r="G38" i="2"/>
  <c r="F38" i="2"/>
  <c r="J37" i="2"/>
  <c r="H37" i="2"/>
  <c r="G37" i="2"/>
  <c r="F37" i="2"/>
  <c r="J36" i="2"/>
  <c r="I36" i="2"/>
  <c r="H36" i="2"/>
  <c r="G36" i="2"/>
  <c r="F36" i="2"/>
  <c r="J50" i="2"/>
  <c r="G50" i="2"/>
  <c r="H50" i="2"/>
  <c r="T117" i="2"/>
  <c r="I117" i="2"/>
  <c r="T100" i="2"/>
  <c r="I100" i="2"/>
  <c r="I16" i="2" l="1"/>
  <c r="I26" i="2" l="1"/>
  <c r="I28" i="2"/>
  <c r="I29" i="2"/>
  <c r="I30" i="2"/>
  <c r="I31" i="2"/>
  <c r="I32" i="2"/>
  <c r="I37" i="2" s="1"/>
  <c r="I33" i="2"/>
  <c r="I34" i="2"/>
  <c r="I38" i="2" s="1"/>
  <c r="T47" i="2"/>
  <c r="T26" i="2"/>
  <c r="T12" i="2"/>
  <c r="T11" i="2"/>
  <c r="T13" i="2"/>
  <c r="I12" i="2"/>
  <c r="I11" i="2"/>
  <c r="I13" i="2"/>
  <c r="T78" i="2"/>
  <c r="I78" i="2"/>
  <c r="T133" i="2"/>
  <c r="T132" i="2"/>
  <c r="T131" i="2"/>
  <c r="T130" i="2"/>
  <c r="T129" i="2"/>
  <c r="T128" i="2"/>
  <c r="T127" i="2"/>
  <c r="T126" i="2"/>
  <c r="T125" i="2"/>
  <c r="T124" i="2"/>
  <c r="T118" i="2" l="1"/>
  <c r="I118" i="2"/>
  <c r="T110" i="2"/>
  <c r="I110" i="2"/>
  <c r="T109" i="2"/>
  <c r="I109" i="2"/>
  <c r="T107" i="2"/>
  <c r="I107" i="2"/>
  <c r="T99" i="2"/>
  <c r="I99" i="2"/>
  <c r="T98" i="2"/>
  <c r="I98" i="2"/>
  <c r="T87" i="2"/>
  <c r="I87" i="2"/>
  <c r="T85" i="2"/>
  <c r="I85" i="2"/>
  <c r="T77" i="2"/>
  <c r="I77" i="2"/>
  <c r="T76" i="2"/>
  <c r="I76" i="2"/>
  <c r="T64" i="2"/>
  <c r="I64" i="2"/>
  <c r="I68" i="2" s="1"/>
  <c r="T63" i="2"/>
  <c r="I63" i="2"/>
  <c r="T62" i="2"/>
  <c r="I62" i="2"/>
  <c r="T61" i="2"/>
  <c r="I61" i="2"/>
  <c r="T60" i="2"/>
  <c r="I60" i="2"/>
  <c r="T59" i="2"/>
  <c r="I59" i="2"/>
  <c r="T58" i="2"/>
  <c r="I58" i="2"/>
  <c r="T57" i="2"/>
  <c r="I57" i="2"/>
  <c r="T49" i="2"/>
  <c r="T53" i="2" s="1"/>
  <c r="I49" i="2"/>
  <c r="I53" i="2" s="1"/>
  <c r="T48" i="2"/>
  <c r="T52" i="2" s="1"/>
  <c r="I48" i="2"/>
  <c r="I47" i="2"/>
  <c r="T46" i="2"/>
  <c r="I46" i="2"/>
  <c r="T45" i="2"/>
  <c r="I45" i="2"/>
  <c r="T44" i="2"/>
  <c r="I44" i="2"/>
  <c r="T43" i="2"/>
  <c r="I43" i="2"/>
  <c r="T42" i="2"/>
  <c r="I42" i="2"/>
  <c r="T34" i="2"/>
  <c r="T33" i="2"/>
  <c r="T32" i="2"/>
  <c r="T31" i="2"/>
  <c r="T30" i="2"/>
  <c r="T29" i="2"/>
  <c r="T28" i="2"/>
  <c r="T18" i="2"/>
  <c r="I18" i="2"/>
  <c r="T17" i="2"/>
  <c r="I17" i="2"/>
  <c r="I21" i="2" s="1"/>
  <c r="T16" i="2"/>
  <c r="T21" i="2" s="1"/>
  <c r="T15" i="2"/>
  <c r="I15" i="2"/>
  <c r="T14" i="2"/>
  <c r="I14" i="2"/>
  <c r="T68" i="2" l="1"/>
  <c r="T38" i="2"/>
  <c r="I66" i="2"/>
  <c r="I67" i="2"/>
  <c r="T67" i="2"/>
  <c r="T51" i="2"/>
  <c r="I52" i="2"/>
  <c r="I51" i="2"/>
  <c r="T66" i="2"/>
  <c r="T37" i="2"/>
  <c r="I50" i="2"/>
  <c r="I35" i="2"/>
  <c r="J6" i="2"/>
  <c r="T7" i="2" s="1"/>
  <c r="D7" i="2"/>
  <c r="L7" i="2" l="1"/>
  <c r="F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1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1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1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1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6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6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6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6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4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4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4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4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23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23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3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3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<sst xmlns="http://schemas.openxmlformats.org/spreadsheetml/2006/main" count="890" uniqueCount="405">
  <si>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</si>
  <si>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</si>
  <si>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</si>
  <si>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</si>
  <si>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</si>
  <si>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</si>
  <si>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</si>
  <si>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</si>
  <si>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</si>
  <si>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</si>
  <si>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</si>
  <si>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</si>
  <si>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</si>
  <si>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</si>
  <si>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</si>
  <si>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</si>
  <si>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</si>
  <si>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</si>
  <si>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</si>
  <si>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</si>
  <si>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</si>
  <si>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</si>
  <si>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</si>
  <si>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</si>
  <si>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</si>
  <si>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</si>
  <si>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</si>
  <si>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</si>
  <si>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</si>
  <si>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</si>
  <si>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</si>
  <si>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</si>
  <si>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</si>
  <si>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</si>
  <si>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</si>
  <si>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</si>
  <si>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</si>
  <si>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</si>
  <si>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</si>
  <si>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</si>
  <si>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</si>
  <si>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</si>
  <si>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</si>
  <si>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</si>
  <si>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</si>
  <si>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</si>
  <si>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</si>
  <si>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</si>
  <si>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</si>
  <si>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</si>
  <si>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</si>
  <si>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</si>
  <si>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</si>
  <si>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</si>
  <si>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</si>
  <si>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</si>
  <si>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</si>
  <si>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</si>
  <si>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</si>
  <si>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</si>
  <si>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</si>
  <si>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</si>
  <si>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</si>
  <si>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</si>
  <si>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</si>
  <si>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</si>
  <si>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</si>
  <si>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</si>
  <si>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</si>
  <si>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</si>
  <si>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</si>
  <si>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</si>
  <si>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</si>
  <si>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</si>
  <si>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</si>
  <si>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</si>
  <si>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</si>
  <si>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</si>
  <si>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</si>
  <si>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</si>
  <si>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</si>
  <si>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</si>
  <si>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</si>
  <si>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</si>
  <si>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</si>
  <si>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</si>
  <si>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</si>
  <si>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</si>
  <si>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FAKÜLTE SEÇMELİ DERSLERİ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</si>
  <si>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</si>
  <si>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</si>
  <si>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</si>
  <si>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</si>
  <si>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</si>
  <si>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</si>
  <si>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</si>
  <si>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</si>
  <si>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</si>
  <si>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TURİZM İŞLETMECİLİĞİ BÖLÜMÜ LİSANS PROGRAMI ÖĞRETİM PLANI</t>
  </si>
  <si>
    <t>İktisat</t>
  </si>
  <si>
    <t>Genel Turizm</t>
  </si>
  <si>
    <t>İşletme</t>
  </si>
  <si>
    <t>Temel İngilizce I</t>
  </si>
  <si>
    <t>İngilizce Dinleme ve Konuşma I</t>
  </si>
  <si>
    <t>Temel Seçmeli Yabancı Dil I</t>
  </si>
  <si>
    <t>Seçmeli Ders I</t>
  </si>
  <si>
    <t>Alternatif Turizm</t>
  </si>
  <si>
    <t>Turizm Ekonomisi</t>
  </si>
  <si>
    <t>Turizm Pazarlaması</t>
  </si>
  <si>
    <t>Temel İngilizce II</t>
  </si>
  <si>
    <t>İngilizce Dinleme ve Konuşma II</t>
  </si>
  <si>
    <t>Temel Seçmeli Yabancı Dil II</t>
  </si>
  <si>
    <t>Seçmeli Ders II</t>
  </si>
  <si>
    <t>Genel Muhasebe</t>
  </si>
  <si>
    <t>Servis Teknikleri ve Ziyafet Organizasyonu</t>
  </si>
  <si>
    <t>Önbüro Operasyonları ve Yönetimi I</t>
  </si>
  <si>
    <t>İngilizce Sözlü İletişim I</t>
  </si>
  <si>
    <t>İngilizce Okuma ve Yazma I</t>
  </si>
  <si>
    <t>Yönetim ve Organizasyon</t>
  </si>
  <si>
    <t>Temel Seçmeli Yabancı Dil III</t>
  </si>
  <si>
    <t>Üniversite Seçmeli Ders I</t>
  </si>
  <si>
    <t xml:space="preserve">Türkiye Turizm Coğrafyası </t>
  </si>
  <si>
    <t>Destinasyon Yönetimi</t>
  </si>
  <si>
    <t>Önbüro Operasyonları ve Yönetimi II</t>
  </si>
  <si>
    <t>İngilizce Sözlü İletişim II</t>
  </si>
  <si>
    <t>İngilizce Okuma ve Yazma II</t>
  </si>
  <si>
    <t>Temel Seçmeli Yabancı Dil IV</t>
  </si>
  <si>
    <t>Üniversite Seçmeli Ders II</t>
  </si>
  <si>
    <t>Araştırma Yöntemleri</t>
  </si>
  <si>
    <t>Konaklama İşletmelerinde Maliyet Analizi</t>
  </si>
  <si>
    <t>Mesleki İngilizce I</t>
  </si>
  <si>
    <t>Seyahat Acenteciliği ve Tur Operatörlüğü</t>
  </si>
  <si>
    <t>Staj I</t>
  </si>
  <si>
    <t>Seçmeli Mesleki Yabancı Dil  I</t>
  </si>
  <si>
    <t>Seçmeli Ders III</t>
  </si>
  <si>
    <t>Üniversite Seçmeli Ders III</t>
  </si>
  <si>
    <t>Mezuniyet Projesi I</t>
  </si>
  <si>
    <t>Sürdürülebilir Turizm</t>
  </si>
  <si>
    <t>Mesleki İngilizce II</t>
  </si>
  <si>
    <t>Turizmde Büyüme ve Kalkınma</t>
  </si>
  <si>
    <t>Girişimcilik ve Değişim Yönetimi</t>
  </si>
  <si>
    <t>Seçmeli Mesleki Yabancı Dil II</t>
  </si>
  <si>
    <t>Seçmeli Ders IV</t>
  </si>
  <si>
    <t>Üniversite Seçmeli Ders IV</t>
  </si>
  <si>
    <t>İngilizce Sözlü Sunum Becerileri I</t>
  </si>
  <si>
    <t>Turizm Sosyolojisi</t>
  </si>
  <si>
    <t>Turizm Mevzuatı</t>
  </si>
  <si>
    <t>Mezuniyet Projesi II</t>
  </si>
  <si>
    <t>Staj II</t>
  </si>
  <si>
    <t>Seçmeli Yabancı Dil Sözlü İletişim  I</t>
  </si>
  <si>
    <t>Seçmeli Ders V</t>
  </si>
  <si>
    <t>Üniversite Seçmeli Ders V</t>
  </si>
  <si>
    <t>Konaklama İşletmelerinde Uygulama</t>
  </si>
  <si>
    <t>İngilizce Sözlü Sunum Becerileri II</t>
  </si>
  <si>
    <t>Seçmeli Yabancı Dil Sözlü İletişim II</t>
  </si>
  <si>
    <t>Seçmeli Ders VI</t>
  </si>
  <si>
    <t>Üniversite Seçmeli Ders VI</t>
  </si>
  <si>
    <t>General Tourism</t>
  </si>
  <si>
    <t>Economy</t>
  </si>
  <si>
    <t>Business Administration</t>
  </si>
  <si>
    <t>Basic English I</t>
  </si>
  <si>
    <t>English Listening and Speaking I</t>
  </si>
  <si>
    <t>Optional Course I</t>
  </si>
  <si>
    <t>Turkish Language I</t>
  </si>
  <si>
    <t>Turkish Language II</t>
  </si>
  <si>
    <t>Optional Course II</t>
  </si>
  <si>
    <t>English Listening and Speaking II</t>
  </si>
  <si>
    <t>Basic English II</t>
  </si>
  <si>
    <t>Tourism Marketing</t>
  </si>
  <si>
    <t>Tourism Economy</t>
  </si>
  <si>
    <t>Alternative Tourism</t>
  </si>
  <si>
    <t>General Accounting</t>
  </si>
  <si>
    <t>Service Techniques and Banquet Organization</t>
  </si>
  <si>
    <t>Front Office Operations and Management I</t>
  </si>
  <si>
    <t>Front Office Operations and Management II</t>
  </si>
  <si>
    <t>Oral Communication in English I</t>
  </si>
  <si>
    <t>Oral Communication in English II</t>
  </si>
  <si>
    <t>English Reading and Writing I</t>
  </si>
  <si>
    <t>English Reading and Writing II</t>
  </si>
  <si>
    <t>Management and Organization</t>
  </si>
  <si>
    <t>Basic Optional Foreign Language I</t>
  </si>
  <si>
    <t>Basic Optional Foreign Language II</t>
  </si>
  <si>
    <t>Basic Optional Foreign Language III</t>
  </si>
  <si>
    <t>Basic Optional Foreign Language IV</t>
  </si>
  <si>
    <t>University Optional Course I</t>
  </si>
  <si>
    <t>University Optional Course II</t>
  </si>
  <si>
    <t>Ataturk's Principles and History of Revolution I</t>
  </si>
  <si>
    <t>Ataturk's Principles and History of Revolution II</t>
  </si>
  <si>
    <t>Turkey Tourism Geography</t>
  </si>
  <si>
    <t>Destination Management</t>
  </si>
  <si>
    <t>Research Methods</t>
  </si>
  <si>
    <t>Cost Analysis in Hospitality Businesses</t>
  </si>
  <si>
    <t>Professional English I</t>
  </si>
  <si>
    <t>Professional English II</t>
  </si>
  <si>
    <t>Travel Agencies and Tour Operators</t>
  </si>
  <si>
    <t>Internship I</t>
  </si>
  <si>
    <t>Internship Iı</t>
  </si>
  <si>
    <t>Optional Vocational Foreign Language I</t>
  </si>
  <si>
    <t>Optional Vocational Foreign Language II</t>
  </si>
  <si>
    <t>Optional  Course III</t>
  </si>
  <si>
    <t>Optional  Course IV</t>
  </si>
  <si>
    <t>University Optional Course III</t>
  </si>
  <si>
    <t>University Optional Course IV</t>
  </si>
  <si>
    <t>University Optional Course V</t>
  </si>
  <si>
    <t>University Optional Course VI</t>
  </si>
  <si>
    <t>Graduation Project I</t>
  </si>
  <si>
    <t>Graduation Project II</t>
  </si>
  <si>
    <t>Sustainable Tourism</t>
  </si>
  <si>
    <t>Growth and Development in Tourism</t>
  </si>
  <si>
    <t>Entrepreneurship and Change Management</t>
  </si>
  <si>
    <t>English Oral Presentation Skills I</t>
  </si>
  <si>
    <t>English Oral Presentation Skills II</t>
  </si>
  <si>
    <t>Tourism Sociology</t>
  </si>
  <si>
    <t>Tourism Legislation</t>
  </si>
  <si>
    <t>Optional Foreign Language Oral Communication I</t>
  </si>
  <si>
    <t>Optional Foreign Language Oral Communication II</t>
  </si>
  <si>
    <t>Optional  Course V</t>
  </si>
  <si>
    <t>Optional  Course VI</t>
  </si>
  <si>
    <t>Application in Hospitality Businesses</t>
  </si>
  <si>
    <t>Temel Bilgi Teknolojileri</t>
  </si>
  <si>
    <t>Oryantasyon Eğitimi</t>
  </si>
  <si>
    <t>Dijital Okuryazarlık</t>
  </si>
  <si>
    <t>Rekreasyon Yönetimi</t>
  </si>
  <si>
    <t>Protokol ve Görgü Kuralları</t>
  </si>
  <si>
    <t>Uluslararası Turizm</t>
  </si>
  <si>
    <t>Hijyen ve Sanitasyon</t>
  </si>
  <si>
    <t>Alkollü ve Alkolsüz İçecekler</t>
  </si>
  <si>
    <t>Örgütsel Davranış</t>
  </si>
  <si>
    <t>Finansal Yönetim</t>
  </si>
  <si>
    <t>Konaklama İşletmeleri Muhasebesi</t>
  </si>
  <si>
    <t>Proje Yazma</t>
  </si>
  <si>
    <t>Kültürel Miras Yönetimi</t>
  </si>
  <si>
    <t>Kongre ve Fuar Yönetimi</t>
  </si>
  <si>
    <t>Banket ve Protokol Organizasyonu</t>
  </si>
  <si>
    <t>Turizmde Akıllı Uygulamalar</t>
  </si>
  <si>
    <t>Yiyecek İçecek Maliyet Kontrolü</t>
  </si>
  <si>
    <t>Kış Turizmi İşletmeciliği</t>
  </si>
  <si>
    <t>Anadolu Uygarlıkları</t>
  </si>
  <si>
    <t>TDZ 101</t>
  </si>
  <si>
    <t xml:space="preserve">Gastronomi Turizmi </t>
  </si>
  <si>
    <t>TGM105</t>
  </si>
  <si>
    <t>TDZ 102</t>
  </si>
  <si>
    <t>AIT 201</t>
  </si>
  <si>
    <t>AIT 202</t>
  </si>
  <si>
    <t>TRE104</t>
  </si>
  <si>
    <t>TGM 201</t>
  </si>
  <si>
    <t>Türk Mutfak Kültürü</t>
  </si>
  <si>
    <t>TGM104</t>
  </si>
  <si>
    <t>Mutfak Planlama ve Organizasyonu</t>
  </si>
  <si>
    <t>İlkyardım</t>
  </si>
  <si>
    <t>TRE303</t>
  </si>
  <si>
    <t xml:space="preserve">Türk Halk Bilimi </t>
  </si>
  <si>
    <t>TRE 205</t>
  </si>
  <si>
    <t>TGM 203</t>
  </si>
  <si>
    <t>TGM304</t>
  </si>
  <si>
    <t>Alcoholic and Non-Alcoholic Beverages</t>
  </si>
  <si>
    <t xml:space="preserve">Dinler Tarihi </t>
  </si>
  <si>
    <t>History of Religions</t>
  </si>
  <si>
    <t>TGM303</t>
  </si>
  <si>
    <t>Dünya Mutfak Kültürleri</t>
  </si>
  <si>
    <t>World Culinary Cultures</t>
  </si>
  <si>
    <t>TRE415</t>
  </si>
  <si>
    <t>Türk Kültür Tarihi I</t>
  </si>
  <si>
    <t xml:space="preserve">Turkish Cultural History I </t>
  </si>
  <si>
    <t>TRE421</t>
  </si>
  <si>
    <t xml:space="preserve">Müşteri İlişkileri Yönetimi </t>
  </si>
  <si>
    <t xml:space="preserve">Customer Relationship Management </t>
  </si>
  <si>
    <t xml:space="preserve">Turizm,Medya, İletişim </t>
  </si>
  <si>
    <t>TRE202</t>
  </si>
  <si>
    <t>Anatolian Civilizations</t>
  </si>
  <si>
    <t>TRZ109</t>
  </si>
  <si>
    <t>Basic German I</t>
  </si>
  <si>
    <t>Temel Rusca I</t>
  </si>
  <si>
    <t>Basic Russian I</t>
  </si>
  <si>
    <t>Temel Arapça I</t>
  </si>
  <si>
    <t>Basic Arabic I</t>
  </si>
  <si>
    <t>TRZ110</t>
  </si>
  <si>
    <t>Basic German II</t>
  </si>
  <si>
    <t>Temel Rusca II</t>
  </si>
  <si>
    <t>Basic Russian II</t>
  </si>
  <si>
    <t>Temel Arapça II</t>
  </si>
  <si>
    <t>Basic Arabic II</t>
  </si>
  <si>
    <t>TRZ203</t>
  </si>
  <si>
    <t>Basic German III</t>
  </si>
  <si>
    <t>Temel Arapça III</t>
  </si>
  <si>
    <t>Basic Arabic III</t>
  </si>
  <si>
    <t>Temel Rusça III</t>
  </si>
  <si>
    <t>Basic Russian III</t>
  </si>
  <si>
    <t>TRZ204</t>
  </si>
  <si>
    <t>Basic German IV</t>
  </si>
  <si>
    <t>Temel Arapça IV</t>
  </si>
  <si>
    <t>Basic Arabic IV</t>
  </si>
  <si>
    <t>Temel Rusça IV</t>
  </si>
  <si>
    <t>Basic Russian IV</t>
  </si>
  <si>
    <t>İletişime Giriş</t>
  </si>
  <si>
    <t>Communication</t>
  </si>
  <si>
    <t>TRE101</t>
  </si>
  <si>
    <t>TRE302</t>
  </si>
  <si>
    <t>Organizational Behavior</t>
  </si>
  <si>
    <t>First Aid</t>
  </si>
  <si>
    <t>Kitchen Planning and Organization</t>
  </si>
  <si>
    <t>Basic Information Technologies</t>
  </si>
  <si>
    <t>Congress and Fair Management</t>
  </si>
  <si>
    <t>Financial Management</t>
  </si>
  <si>
    <t>Hospitality Business Accounting</t>
  </si>
  <si>
    <t>Project Writing</t>
  </si>
  <si>
    <t>Banquet and Protocol Organization</t>
  </si>
  <si>
    <t>Smart Applications in Tourism</t>
  </si>
  <si>
    <t>Food and Beverage Cost Control</t>
  </si>
  <si>
    <t>Winter Tourism Management</t>
  </si>
  <si>
    <t>KPM 101</t>
  </si>
  <si>
    <t xml:space="preserve">Kariyer Planlama </t>
  </si>
  <si>
    <t>Carier Planing</t>
  </si>
  <si>
    <t>TIP151</t>
  </si>
  <si>
    <t>&gt;</t>
  </si>
  <si>
    <t>EAD131</t>
  </si>
  <si>
    <t>Temel Almanca I</t>
  </si>
  <si>
    <t>EAD 132</t>
  </si>
  <si>
    <t>Temel Almanca II</t>
  </si>
  <si>
    <t>EAD231</t>
  </si>
  <si>
    <t xml:space="preserve"> Temel Almanca III</t>
  </si>
  <si>
    <t>EAD232</t>
  </si>
  <si>
    <t>Temel Almanca IV</t>
  </si>
  <si>
    <t>TRZ111</t>
  </si>
  <si>
    <t>TRZ112</t>
  </si>
  <si>
    <t>TRZ313</t>
  </si>
  <si>
    <t>Mesleki Almanca I</t>
  </si>
  <si>
    <t>TRZ315</t>
  </si>
  <si>
    <t>Mesleki Arapça I</t>
  </si>
  <si>
    <t>TRZ317</t>
  </si>
  <si>
    <t>Mesleki Rusça I</t>
  </si>
  <si>
    <t>TRZ316</t>
  </si>
  <si>
    <t>TRZ314</t>
  </si>
  <si>
    <t>TRZ318</t>
  </si>
  <si>
    <t>Mesleki Rusça II</t>
  </si>
  <si>
    <t>Mesleki Arapça II</t>
  </si>
  <si>
    <t>Mesleki Almanca II</t>
  </si>
  <si>
    <t>TRZ411</t>
  </si>
  <si>
    <t>Almanca Sözlü İletişim I</t>
  </si>
  <si>
    <t>TRZ412</t>
  </si>
  <si>
    <t>Almanca Sözlü İletişim II</t>
  </si>
  <si>
    <t>Arapça Sözlü İletişim I</t>
  </si>
  <si>
    <t>Rusça Sözlü İletişim I</t>
  </si>
  <si>
    <t>Arapça Sözlü İletişim II</t>
  </si>
  <si>
    <t>Rusça Sözlü İletişim II</t>
  </si>
  <si>
    <t>TRZ413</t>
  </si>
  <si>
    <t>TRZ414</t>
  </si>
  <si>
    <t>TRZ415</t>
  </si>
  <si>
    <t>TUI102</t>
  </si>
  <si>
    <t>TUI104</t>
  </si>
  <si>
    <t>TUI111</t>
  </si>
  <si>
    <t>TUI106</t>
  </si>
  <si>
    <t>TUI201</t>
  </si>
  <si>
    <t>TUI202</t>
  </si>
  <si>
    <t>TUI203</t>
  </si>
  <si>
    <t>TUI204</t>
  </si>
  <si>
    <t>TUI205</t>
  </si>
  <si>
    <t>TUI206</t>
  </si>
  <si>
    <t>TUI209</t>
  </si>
  <si>
    <t>TUI210</t>
  </si>
  <si>
    <t>TUI211</t>
  </si>
  <si>
    <t>TUI303</t>
  </si>
  <si>
    <t>TUI302</t>
  </si>
  <si>
    <t>TUI305</t>
  </si>
  <si>
    <t>TUI304</t>
  </si>
  <si>
    <t>TUI307</t>
  </si>
  <si>
    <t>TUI306</t>
  </si>
  <si>
    <t>TUI309</t>
  </si>
  <si>
    <t>TUI308</t>
  </si>
  <si>
    <t>TUI311</t>
  </si>
  <si>
    <t>TUI310</t>
  </si>
  <si>
    <t>TUI402</t>
  </si>
  <si>
    <t>TUI401</t>
  </si>
  <si>
    <t>TUI403</t>
  </si>
  <si>
    <t>TUI404</t>
  </si>
  <si>
    <t>TUI405</t>
  </si>
  <si>
    <t>TUI407</t>
  </si>
  <si>
    <t>TUI113</t>
  </si>
  <si>
    <t>TUI108</t>
  </si>
  <si>
    <t>TUI110</t>
  </si>
  <si>
    <t>TUI312</t>
  </si>
  <si>
    <t>TUI314</t>
  </si>
  <si>
    <t>TUI316</t>
  </si>
  <si>
    <t>TUI313</t>
  </si>
  <si>
    <t>TUI318</t>
  </si>
  <si>
    <t>TUI317</t>
  </si>
  <si>
    <t>TUI406</t>
  </si>
  <si>
    <t xml:space="preserve">TUI409 </t>
  </si>
  <si>
    <t>TUI408</t>
  </si>
  <si>
    <t>TUI410</t>
  </si>
  <si>
    <t>TRZ103</t>
  </si>
  <si>
    <t>TRZ107</t>
  </si>
  <si>
    <t>TRZ101</t>
  </si>
  <si>
    <t>TRZ102</t>
  </si>
  <si>
    <t>TRZ105</t>
  </si>
  <si>
    <t>TRZ104</t>
  </si>
  <si>
    <t>TRZ201</t>
  </si>
  <si>
    <t>TRZ202</t>
  </si>
  <si>
    <t>TRZ301</t>
  </si>
  <si>
    <t>TRZ302</t>
  </si>
  <si>
    <t>TRZ401</t>
  </si>
  <si>
    <t>TRZ402</t>
  </si>
  <si>
    <t>TRZ403</t>
  </si>
  <si>
    <t>TRZ416</t>
  </si>
  <si>
    <t>ILT101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</si>
</sst>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9"/>
      <color rgb="FF00000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9"/>
    <xf numFmtId="0" fontId="17" fillId="0" borderId="9"/>
  </cellStyleXfs>
  <cellXfs count="147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10" borderId="10" xfId="0" applyFont="1" applyFill="1" applyBorder="1" applyProtection="1">
      <protection locked="0"/>
    </xf>
    <xf numFmtId="0" fontId="6" fillId="7" borderId="10" xfId="0" applyFont="1" applyFill="1" applyBorder="1" applyAlignment="1" applyProtection="1">
      <alignment horizontal="left"/>
      <protection locked="0"/>
    </xf>
    <xf numFmtId="0" fontId="6" fillId="7" borderId="10" xfId="0" applyFont="1" applyFill="1" applyBorder="1" applyProtection="1"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11" borderId="10" xfId="0" applyFont="1" applyFill="1" applyBorder="1" applyAlignment="1" applyProtection="1">
      <alignment horizontal="left"/>
      <protection locked="0"/>
    </xf>
    <xf numFmtId="0" fontId="6" fillId="11" borderId="10" xfId="0" applyFont="1" applyFill="1" applyBorder="1" applyProtection="1">
      <protection locked="0"/>
    </xf>
    <xf numFmtId="0" fontId="6" fillId="11" borderId="10" xfId="0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16" fillId="0" borderId="10" xfId="0" applyFont="1" applyBorder="1" applyProtection="1"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6" fillId="9" borderId="10" xfId="0" applyFont="1" applyFill="1" applyBorder="1" applyProtection="1">
      <protection locked="0"/>
    </xf>
    <xf numFmtId="0" fontId="6" fillId="9" borderId="10" xfId="0" applyFont="1" applyFill="1" applyBorder="1" applyAlignment="1" applyProtection="1">
      <alignment horizontal="center"/>
      <protection locked="0"/>
    </xf>
    <xf numFmtId="0" fontId="6" fillId="11" borderId="10" xfId="0" applyFont="1" applyFill="1" applyBorder="1" applyAlignment="1" applyProtection="1"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9" borderId="10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6" fillId="7" borderId="10" xfId="1" applyFont="1" applyFill="1" applyBorder="1" applyProtection="1">
      <protection locked="0"/>
    </xf>
    <xf numFmtId="0" fontId="16" fillId="7" borderId="10" xfId="2" applyFont="1" applyFill="1" applyBorder="1" applyAlignment="1" applyProtection="1">
      <alignment vertical="center"/>
      <protection locked="0"/>
    </xf>
    <xf numFmtId="0" fontId="18" fillId="7" borderId="10" xfId="0" applyFont="1" applyFill="1" applyBorder="1" applyProtection="1">
      <protection locked="0"/>
    </xf>
    <xf numFmtId="0" fontId="2" fillId="0" borderId="10" xfId="2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49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  <pageSetUpPr fitToPage="1"/>
  </sheetPr>
  <dimension ref="A1:AG1020"/>
  <sheetViews>
    <sheetView tabSelected="1" zoomScale="118" zoomScaleNormal="118" workbookViewId="0">
      <selection activeCell="K116" sqref="K116"/>
    </sheetView>
  </sheetViews>
  <sheetFormatPr defaultColWidth="12.625" defaultRowHeight="15.95" customHeight="1" x14ac:dyDescent="0.2"/>
  <cols>
    <col min="1" max="1" width="6.625" style="2" customWidth="1"/>
    <col min="2" max="2" width="27.875" style="2" customWidth="1"/>
    <col min="3" max="3" width="35.75" style="2" hidden="1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3" width="27.875" style="2" customWidth="1"/>
    <col min="14" max="14" width="27.875" style="2" hidden="1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23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23"/>
      <c r="B3" s="78"/>
      <c r="C3" s="78"/>
      <c r="D3" s="127" t="s">
        <v>61</v>
      </c>
      <c r="E3" s="128"/>
      <c r="F3" s="128"/>
      <c r="G3" s="128"/>
      <c r="H3" s="128"/>
      <c r="I3" s="128"/>
      <c r="J3" s="128"/>
      <c r="K3" s="128"/>
      <c r="L3" s="128"/>
      <c r="M3" s="128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23"/>
      <c r="B4" s="125" t="s">
        <v>98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33" t="s">
        <v>80</v>
      </c>
      <c r="B6" s="134"/>
      <c r="C6" s="134"/>
      <c r="D6" s="134"/>
      <c r="E6" s="134"/>
      <c r="F6" s="135">
        <f>I19+T19+I35+T35+I50+T50+I65+T65</f>
        <v>154</v>
      </c>
      <c r="G6" s="134"/>
      <c r="H6" s="136" t="s">
        <v>1</v>
      </c>
      <c r="I6" s="134"/>
      <c r="J6" s="48">
        <f>J19+U19+J35+U35+J50+U50+J65+U65</f>
        <v>240</v>
      </c>
      <c r="K6" s="136" t="s">
        <v>44</v>
      </c>
      <c r="L6" s="134"/>
      <c r="M6" s="134"/>
      <c r="N6" s="134"/>
      <c r="O6" s="134"/>
      <c r="P6" s="134"/>
      <c r="Q6" s="134"/>
      <c r="R6" s="134"/>
      <c r="S6" s="134"/>
      <c r="T6" s="134"/>
      <c r="U6" s="13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42" t="s">
        <v>81</v>
      </c>
      <c r="B7" s="138"/>
      <c r="C7" s="138"/>
      <c r="D7" s="49">
        <f>J22+U22+J38+U38+J53+U53+J68+U68</f>
        <v>18</v>
      </c>
      <c r="E7" s="138" t="s">
        <v>82</v>
      </c>
      <c r="F7" s="138"/>
      <c r="G7" s="138"/>
      <c r="H7" s="138"/>
      <c r="I7" s="138"/>
      <c r="J7" s="138"/>
      <c r="K7" s="138"/>
      <c r="L7" s="52">
        <f>((J21+J22+U21+U22+J37+J38+U37+U38+J52+J53+U52+U53+J67+J68+U67+U68)/J6)*100</f>
        <v>25</v>
      </c>
      <c r="M7" s="138" t="s">
        <v>2</v>
      </c>
      <c r="N7" s="138"/>
      <c r="O7" s="139"/>
      <c r="P7" s="139"/>
      <c r="Q7" s="139"/>
      <c r="R7" s="139"/>
      <c r="S7" s="139"/>
      <c r="T7" s="140">
        <f>((J20+U20+J36+U36+J51+U51+J66+U66)/J6)*100</f>
        <v>14.583333333333334</v>
      </c>
      <c r="U7" s="1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21" t="s">
        <v>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4" t="s">
        <v>4</v>
      </c>
      <c r="B9" s="115"/>
      <c r="C9" s="115"/>
      <c r="D9" s="115"/>
      <c r="E9" s="115"/>
      <c r="F9" s="115"/>
      <c r="G9" s="115"/>
      <c r="H9" s="115"/>
      <c r="I9" s="115"/>
      <c r="J9" s="115"/>
      <c r="K9" s="24"/>
      <c r="L9" s="114" t="s">
        <v>5</v>
      </c>
      <c r="M9" s="115"/>
      <c r="N9" s="115"/>
      <c r="O9" s="115"/>
      <c r="P9" s="115"/>
      <c r="Q9" s="115"/>
      <c r="R9" s="115"/>
      <c r="S9" s="115"/>
      <c r="T9" s="115"/>
      <c r="U9" s="11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45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45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88" t="s">
        <v>390</v>
      </c>
      <c r="B11" s="89" t="s">
        <v>99</v>
      </c>
      <c r="C11" s="19" t="s">
        <v>158</v>
      </c>
      <c r="D11" s="90" t="s">
        <v>16</v>
      </c>
      <c r="E11" s="90" t="s">
        <v>17</v>
      </c>
      <c r="F11" s="90">
        <v>2</v>
      </c>
      <c r="G11" s="90">
        <v>0</v>
      </c>
      <c r="H11" s="90">
        <v>0</v>
      </c>
      <c r="I11" s="50">
        <f>F11+(G11+H11)/2</f>
        <v>2</v>
      </c>
      <c r="J11" s="90">
        <v>4</v>
      </c>
      <c r="K11" s="47"/>
      <c r="L11" s="88" t="s">
        <v>348</v>
      </c>
      <c r="M11" s="89" t="s">
        <v>106</v>
      </c>
      <c r="N11" s="19" t="s">
        <v>170</v>
      </c>
      <c r="O11" s="90" t="s">
        <v>16</v>
      </c>
      <c r="P11" s="90" t="s">
        <v>17</v>
      </c>
      <c r="Q11" s="90">
        <v>2</v>
      </c>
      <c r="R11" s="90">
        <v>0</v>
      </c>
      <c r="S11" s="90">
        <v>0</v>
      </c>
      <c r="T11" s="50">
        <f t="shared" ref="T11:T12" si="0">Q11+(R11+S11)/2</f>
        <v>2</v>
      </c>
      <c r="U11" s="90">
        <v>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88" t="s">
        <v>391</v>
      </c>
      <c r="B12" s="89" t="s">
        <v>100</v>
      </c>
      <c r="C12" s="19" t="s">
        <v>157</v>
      </c>
      <c r="D12" s="90" t="s">
        <v>16</v>
      </c>
      <c r="E12" s="90" t="s">
        <v>17</v>
      </c>
      <c r="F12" s="90">
        <v>2</v>
      </c>
      <c r="G12" s="90">
        <v>0</v>
      </c>
      <c r="H12" s="90">
        <v>0</v>
      </c>
      <c r="I12" s="50">
        <f t="shared" ref="I12" si="1">F12+(G12+H12)/2</f>
        <v>2</v>
      </c>
      <c r="J12" s="90">
        <v>5</v>
      </c>
      <c r="K12" s="47"/>
      <c r="L12" s="88" t="s">
        <v>349</v>
      </c>
      <c r="M12" s="89" t="s">
        <v>107</v>
      </c>
      <c r="N12" s="19" t="s">
        <v>169</v>
      </c>
      <c r="O12" s="90" t="s">
        <v>16</v>
      </c>
      <c r="P12" s="90" t="s">
        <v>17</v>
      </c>
      <c r="Q12" s="90">
        <v>2</v>
      </c>
      <c r="R12" s="90">
        <v>0</v>
      </c>
      <c r="S12" s="90">
        <v>0</v>
      </c>
      <c r="T12" s="50">
        <f t="shared" si="0"/>
        <v>2</v>
      </c>
      <c r="U12" s="90">
        <v>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88" t="s">
        <v>350</v>
      </c>
      <c r="B13" s="89" t="s">
        <v>101</v>
      </c>
      <c r="C13" s="19" t="s">
        <v>159</v>
      </c>
      <c r="D13" s="90" t="s">
        <v>16</v>
      </c>
      <c r="E13" s="90" t="s">
        <v>17</v>
      </c>
      <c r="F13" s="90">
        <v>2</v>
      </c>
      <c r="G13" s="90">
        <v>0</v>
      </c>
      <c r="H13" s="90">
        <v>0</v>
      </c>
      <c r="I13" s="51">
        <f t="shared" ref="I13:I19" si="2">F13+(G13+H13)/2</f>
        <v>2</v>
      </c>
      <c r="J13" s="90">
        <v>4</v>
      </c>
      <c r="K13" s="47"/>
      <c r="L13" s="88" t="s">
        <v>351</v>
      </c>
      <c r="M13" s="89" t="s">
        <v>108</v>
      </c>
      <c r="N13" s="20" t="s">
        <v>168</v>
      </c>
      <c r="O13" s="90" t="s">
        <v>16</v>
      </c>
      <c r="P13" s="90" t="s">
        <v>17</v>
      </c>
      <c r="Q13" s="90">
        <v>2</v>
      </c>
      <c r="R13" s="90">
        <v>0</v>
      </c>
      <c r="S13" s="90">
        <v>0</v>
      </c>
      <c r="T13" s="51">
        <f t="shared" ref="T13" si="3">Q13+(R13+S13)/2</f>
        <v>2</v>
      </c>
      <c r="U13" s="90">
        <v>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88" t="s">
        <v>392</v>
      </c>
      <c r="B14" s="89" t="s">
        <v>102</v>
      </c>
      <c r="C14" s="19" t="s">
        <v>160</v>
      </c>
      <c r="D14" s="90" t="s">
        <v>16</v>
      </c>
      <c r="E14" s="90" t="s">
        <v>17</v>
      </c>
      <c r="F14" s="90">
        <v>4</v>
      </c>
      <c r="G14" s="90">
        <v>0</v>
      </c>
      <c r="H14" s="90">
        <v>0</v>
      </c>
      <c r="I14" s="51">
        <f t="shared" si="2"/>
        <v>4</v>
      </c>
      <c r="J14" s="90">
        <v>5</v>
      </c>
      <c r="K14" s="47"/>
      <c r="L14" s="88" t="s">
        <v>393</v>
      </c>
      <c r="M14" s="89" t="s">
        <v>109</v>
      </c>
      <c r="N14" s="19" t="s">
        <v>167</v>
      </c>
      <c r="O14" s="90" t="s">
        <v>16</v>
      </c>
      <c r="P14" s="90" t="s">
        <v>17</v>
      </c>
      <c r="Q14" s="90">
        <v>4</v>
      </c>
      <c r="R14" s="90">
        <v>0</v>
      </c>
      <c r="S14" s="90">
        <v>0</v>
      </c>
      <c r="T14" s="51">
        <f t="shared" ref="T14:T19" si="4">Q14+(R14+S14)/2</f>
        <v>4</v>
      </c>
      <c r="U14" s="90"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88" t="s">
        <v>394</v>
      </c>
      <c r="B15" s="91" t="s">
        <v>103</v>
      </c>
      <c r="C15" s="31" t="s">
        <v>161</v>
      </c>
      <c r="D15" s="90" t="s">
        <v>16</v>
      </c>
      <c r="E15" s="90" t="s">
        <v>17</v>
      </c>
      <c r="F15" s="90">
        <v>4</v>
      </c>
      <c r="G15" s="90">
        <v>0</v>
      </c>
      <c r="H15" s="90">
        <v>0</v>
      </c>
      <c r="I15" s="51">
        <f t="shared" si="2"/>
        <v>4</v>
      </c>
      <c r="J15" s="90">
        <v>5</v>
      </c>
      <c r="K15" s="47"/>
      <c r="L15" s="88" t="s">
        <v>395</v>
      </c>
      <c r="M15" s="91" t="s">
        <v>110</v>
      </c>
      <c r="N15" s="19" t="s">
        <v>166</v>
      </c>
      <c r="O15" s="90" t="s">
        <v>16</v>
      </c>
      <c r="P15" s="90" t="s">
        <v>17</v>
      </c>
      <c r="Q15" s="90">
        <v>4</v>
      </c>
      <c r="R15" s="90">
        <v>0</v>
      </c>
      <c r="S15" s="90">
        <v>0</v>
      </c>
      <c r="T15" s="51">
        <f t="shared" si="4"/>
        <v>4</v>
      </c>
      <c r="U15" s="90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92" t="s">
        <v>270</v>
      </c>
      <c r="B16" s="93" t="s">
        <v>104</v>
      </c>
      <c r="C16" s="19" t="s">
        <v>180</v>
      </c>
      <c r="D16" s="94" t="s">
        <v>18</v>
      </c>
      <c r="E16" s="94" t="s">
        <v>17</v>
      </c>
      <c r="F16" s="94">
        <v>2</v>
      </c>
      <c r="G16" s="94">
        <v>0</v>
      </c>
      <c r="H16" s="94">
        <v>0</v>
      </c>
      <c r="I16" s="51">
        <f t="shared" si="2"/>
        <v>2</v>
      </c>
      <c r="J16" s="94">
        <v>3</v>
      </c>
      <c r="K16" s="47"/>
      <c r="L16" s="92" t="s">
        <v>276</v>
      </c>
      <c r="M16" s="93" t="s">
        <v>111</v>
      </c>
      <c r="N16" s="19" t="s">
        <v>181</v>
      </c>
      <c r="O16" s="98" t="s">
        <v>18</v>
      </c>
      <c r="P16" s="98" t="s">
        <v>17</v>
      </c>
      <c r="Q16" s="98">
        <v>2</v>
      </c>
      <c r="R16" s="98">
        <v>0</v>
      </c>
      <c r="S16" s="98">
        <v>0</v>
      </c>
      <c r="T16" s="51">
        <f t="shared" si="4"/>
        <v>2</v>
      </c>
      <c r="U16" s="98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92"/>
      <c r="B17" s="93" t="s">
        <v>105</v>
      </c>
      <c r="C17" s="19" t="s">
        <v>162</v>
      </c>
      <c r="D17" s="94" t="s">
        <v>18</v>
      </c>
      <c r="E17" s="94" t="s">
        <v>17</v>
      </c>
      <c r="F17" s="94">
        <v>2</v>
      </c>
      <c r="G17" s="94">
        <v>0</v>
      </c>
      <c r="H17" s="94">
        <v>0</v>
      </c>
      <c r="I17" s="51">
        <f t="shared" si="2"/>
        <v>2</v>
      </c>
      <c r="J17" s="94">
        <v>3</v>
      </c>
      <c r="K17" s="47"/>
      <c r="L17" s="92"/>
      <c r="M17" s="93" t="s">
        <v>112</v>
      </c>
      <c r="N17" s="19" t="s">
        <v>165</v>
      </c>
      <c r="O17" s="94" t="s">
        <v>18</v>
      </c>
      <c r="P17" s="94" t="s">
        <v>17</v>
      </c>
      <c r="Q17" s="94">
        <v>2</v>
      </c>
      <c r="R17" s="94">
        <v>0</v>
      </c>
      <c r="S17" s="94">
        <v>0</v>
      </c>
      <c r="T17" s="51">
        <f t="shared" si="4"/>
        <v>2</v>
      </c>
      <c r="U17" s="94">
        <v>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95" t="s">
        <v>238</v>
      </c>
      <c r="B18" s="96" t="s">
        <v>22</v>
      </c>
      <c r="C18" s="22" t="s">
        <v>163</v>
      </c>
      <c r="D18" s="97" t="s">
        <v>20</v>
      </c>
      <c r="E18" s="97" t="s">
        <v>19</v>
      </c>
      <c r="F18" s="97">
        <v>2</v>
      </c>
      <c r="G18" s="97">
        <v>0</v>
      </c>
      <c r="H18" s="97">
        <v>0</v>
      </c>
      <c r="I18" s="50">
        <f>F18+(G18+H18)/2</f>
        <v>2</v>
      </c>
      <c r="J18" s="97">
        <v>1</v>
      </c>
      <c r="K18" s="18"/>
      <c r="L18" s="95" t="s">
        <v>241</v>
      </c>
      <c r="M18" s="96" t="s">
        <v>23</v>
      </c>
      <c r="N18" s="22" t="s">
        <v>164</v>
      </c>
      <c r="O18" s="97" t="s">
        <v>20</v>
      </c>
      <c r="P18" s="97" t="s">
        <v>19</v>
      </c>
      <c r="Q18" s="97">
        <v>2</v>
      </c>
      <c r="R18" s="97">
        <v>0</v>
      </c>
      <c r="S18" s="97">
        <v>0</v>
      </c>
      <c r="T18" s="50">
        <f t="shared" si="4"/>
        <v>2</v>
      </c>
      <c r="U18" s="97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5"/>
      <c r="B19" s="36"/>
      <c r="C19" s="36"/>
      <c r="D19" s="53"/>
      <c r="E19" s="36" t="s">
        <v>26</v>
      </c>
      <c r="F19" s="53">
        <f>SUM(F11:F18)</f>
        <v>20</v>
      </c>
      <c r="G19" s="53">
        <f>SUM(G11:G18)</f>
        <v>0</v>
      </c>
      <c r="H19" s="53">
        <f>SUM(H11:H18)</f>
        <v>0</v>
      </c>
      <c r="I19" s="53">
        <f t="shared" si="2"/>
        <v>20</v>
      </c>
      <c r="J19" s="53">
        <f>SUM(J11:J18)</f>
        <v>30</v>
      </c>
      <c r="K19" s="33"/>
      <c r="L19" s="35"/>
      <c r="M19" s="36"/>
      <c r="N19" s="36"/>
      <c r="O19" s="53"/>
      <c r="P19" s="36" t="s">
        <v>26</v>
      </c>
      <c r="Q19" s="53">
        <f>SUM(Q11:Q18)</f>
        <v>20</v>
      </c>
      <c r="R19" s="53">
        <f>SUM(R11:R18)</f>
        <v>0</v>
      </c>
      <c r="S19" s="53">
        <f>SUM(S11:S18)</f>
        <v>0</v>
      </c>
      <c r="T19" s="53">
        <f t="shared" si="4"/>
        <v>20</v>
      </c>
      <c r="U19" s="53">
        <f>SUM(U11:U18)</f>
        <v>30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5"/>
      <c r="B20" s="37"/>
      <c r="C20" s="37"/>
      <c r="D20" s="38"/>
      <c r="E20" s="37" t="s">
        <v>27</v>
      </c>
      <c r="F20" s="38">
        <f>SUMIF(E11:E18,"=UE",F11:F18)</f>
        <v>2</v>
      </c>
      <c r="G20" s="38">
        <f>SUMIF(E11:E18,"=UE",G11:G18)</f>
        <v>0</v>
      </c>
      <c r="H20" s="38">
        <f>SUMIF(E11:E18,"=UE",H11:H18)</f>
        <v>0</v>
      </c>
      <c r="I20" s="38">
        <f>SUMIF(H11:H18,"=UE",I11:I18)</f>
        <v>0</v>
      </c>
      <c r="J20" s="53">
        <f>SUMIF(E11:E18,"=UE",J11:J18)</f>
        <v>1</v>
      </c>
      <c r="K20" s="33"/>
      <c r="L20" s="35"/>
      <c r="M20" s="37"/>
      <c r="N20" s="37"/>
      <c r="O20" s="38"/>
      <c r="P20" s="37" t="s">
        <v>27</v>
      </c>
      <c r="Q20" s="38">
        <f>SUMIF(P11:P18,"=UE",Q11:Q18)</f>
        <v>2</v>
      </c>
      <c r="R20" s="38">
        <f>SUMIF(P11:P18,"=UE",R11:R18)</f>
        <v>0</v>
      </c>
      <c r="S20" s="38">
        <f>SUMIF(P11:P18,"=UE",S11:S18)</f>
        <v>0</v>
      </c>
      <c r="T20" s="38">
        <f>SUMIF(S11:S18,"=UE",T11:T18)</f>
        <v>0</v>
      </c>
      <c r="U20" s="53">
        <f>SUMIF(P11:P18,"=UE",U11:U18)</f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9"/>
      <c r="B21" s="40"/>
      <c r="C21" s="40"/>
      <c r="D21" s="41"/>
      <c r="E21" s="40" t="s">
        <v>28</v>
      </c>
      <c r="F21" s="41">
        <f>SUMIF(D11:D18,"=S",F11:F18)</f>
        <v>4</v>
      </c>
      <c r="G21" s="41">
        <f>SUMIF(D11:D18,"=S",G11:G18)</f>
        <v>0</v>
      </c>
      <c r="H21" s="41">
        <f>SUMIF(D11:D18,"=S",H11:H18)</f>
        <v>0</v>
      </c>
      <c r="I21" s="41">
        <f>SUMIF(D11:D18,"=S",I11:I18)</f>
        <v>4</v>
      </c>
      <c r="J21" s="42">
        <f>SUMIF(D11:D18,"=S",J11:J18)</f>
        <v>6</v>
      </c>
      <c r="K21" s="33"/>
      <c r="L21" s="39"/>
      <c r="M21" s="40"/>
      <c r="N21" s="40"/>
      <c r="O21" s="41"/>
      <c r="P21" s="40" t="s">
        <v>28</v>
      </c>
      <c r="Q21" s="41">
        <f>SUMIF(O11:O18,"=S",Q11:Q18)</f>
        <v>4</v>
      </c>
      <c r="R21" s="41">
        <f>SUMIF(O11:O18,"=S",R11:R18)</f>
        <v>0</v>
      </c>
      <c r="S21" s="41">
        <f>SUMIF(O11:O18,"=S",S11:S18)</f>
        <v>0</v>
      </c>
      <c r="T21" s="41">
        <f>SUMIF(O11:O18,"=S",T11:T18)</f>
        <v>4</v>
      </c>
      <c r="U21" s="42">
        <f>SUMIF(O11:O18,"=S",U11:U18)</f>
        <v>6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43"/>
      <c r="B22" s="44"/>
      <c r="C22" s="44"/>
      <c r="D22" s="45"/>
      <c r="E22" s="44" t="s">
        <v>29</v>
      </c>
      <c r="F22" s="45">
        <f>SUMIF(D11:D18,"=ÜS",F11:F18)</f>
        <v>0</v>
      </c>
      <c r="G22" s="45">
        <f>SUMIF(D11:D18,"=ÜS",G11:G18)</f>
        <v>0</v>
      </c>
      <c r="H22" s="45">
        <f>SUMIF(D11:D18,"=ÜS",H11:H18)</f>
        <v>0</v>
      </c>
      <c r="I22" s="45">
        <f>SUMIF(D11:D18,"=ÜS",I11:I18)</f>
        <v>0</v>
      </c>
      <c r="J22" s="46">
        <f>SUMIF(D11:D18,"=ÜS",J11:J18)</f>
        <v>0</v>
      </c>
      <c r="K22" s="33"/>
      <c r="L22" s="43"/>
      <c r="M22" s="44"/>
      <c r="N22" s="44"/>
      <c r="O22" s="45"/>
      <c r="P22" s="44" t="s">
        <v>29</v>
      </c>
      <c r="Q22" s="45">
        <f>SUMIF(O11:O18,"=ÜS",Q11:Q18)</f>
        <v>0</v>
      </c>
      <c r="R22" s="45">
        <f>SUMIF(O11:O18,"=ÜS",R11:R18)</f>
        <v>0</v>
      </c>
      <c r="S22" s="45">
        <f>SUMIF(O11:O18,"=ÜS",S11:S18)</f>
        <v>0</v>
      </c>
      <c r="T22" s="45">
        <f>SUMIF(O11:O18,"=ÜS",T11:T18)</f>
        <v>0</v>
      </c>
      <c r="U22" s="46">
        <f>SUMIF(O11:O18,"=ÜS",U11:U18)</f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2.1" customHeight="1" x14ac:dyDescent="0.2">
      <c r="A23" s="121" t="s">
        <v>30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143" t="s">
        <v>31</v>
      </c>
      <c r="B24" s="144"/>
      <c r="C24" s="144"/>
      <c r="D24" s="144"/>
      <c r="E24" s="144"/>
      <c r="F24" s="144"/>
      <c r="G24" s="144"/>
      <c r="H24" s="144"/>
      <c r="I24" s="144"/>
      <c r="J24" s="145"/>
      <c r="K24" s="24"/>
      <c r="L24" s="143" t="s">
        <v>32</v>
      </c>
      <c r="M24" s="144"/>
      <c r="N24" s="144"/>
      <c r="O24" s="144"/>
      <c r="P24" s="144"/>
      <c r="Q24" s="144"/>
      <c r="R24" s="144"/>
      <c r="S24" s="144"/>
      <c r="T24" s="144"/>
      <c r="U24" s="145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2.1" customHeight="1" x14ac:dyDescent="0.2">
      <c r="A25" s="34" t="s">
        <v>6</v>
      </c>
      <c r="B25" s="30" t="s">
        <v>7</v>
      </c>
      <c r="C25" s="28" t="s">
        <v>45</v>
      </c>
      <c r="D25" s="29" t="s">
        <v>8</v>
      </c>
      <c r="E25" s="25" t="s">
        <v>9</v>
      </c>
      <c r="F25" s="53" t="s">
        <v>10</v>
      </c>
      <c r="G25" s="53" t="s">
        <v>11</v>
      </c>
      <c r="H25" s="53" t="s">
        <v>12</v>
      </c>
      <c r="I25" s="53" t="s">
        <v>13</v>
      </c>
      <c r="J25" s="53" t="s">
        <v>14</v>
      </c>
      <c r="K25" s="26"/>
      <c r="L25" s="34" t="s">
        <v>6</v>
      </c>
      <c r="M25" s="30" t="s">
        <v>7</v>
      </c>
      <c r="N25" s="28" t="s">
        <v>45</v>
      </c>
      <c r="O25" s="29" t="s">
        <v>8</v>
      </c>
      <c r="P25" s="25" t="s">
        <v>9</v>
      </c>
      <c r="Q25" s="53" t="s">
        <v>10</v>
      </c>
      <c r="R25" s="53" t="s">
        <v>11</v>
      </c>
      <c r="S25" s="53" t="s">
        <v>12</v>
      </c>
      <c r="T25" s="53" t="s">
        <v>13</v>
      </c>
      <c r="U25" s="53" t="s">
        <v>14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88" t="s">
        <v>352</v>
      </c>
      <c r="B26" s="89" t="s">
        <v>113</v>
      </c>
      <c r="C26" s="19" t="s">
        <v>171</v>
      </c>
      <c r="D26" s="90" t="s">
        <v>16</v>
      </c>
      <c r="E26" s="90" t="s">
        <v>17</v>
      </c>
      <c r="F26" s="90">
        <v>2</v>
      </c>
      <c r="G26" s="90">
        <v>0</v>
      </c>
      <c r="H26" s="90">
        <v>0</v>
      </c>
      <c r="I26" s="50">
        <f t="shared" ref="I26:I27" si="5">F26+(G26+H26)/2</f>
        <v>2</v>
      </c>
      <c r="J26" s="90">
        <v>4</v>
      </c>
      <c r="K26" s="1"/>
      <c r="L26" s="88" t="s">
        <v>353</v>
      </c>
      <c r="M26" s="89" t="s">
        <v>121</v>
      </c>
      <c r="N26" s="19" t="s">
        <v>188</v>
      </c>
      <c r="O26" s="90" t="s">
        <v>16</v>
      </c>
      <c r="P26" s="90" t="s">
        <v>17</v>
      </c>
      <c r="Q26" s="90">
        <v>2</v>
      </c>
      <c r="R26" s="90">
        <v>0</v>
      </c>
      <c r="S26" s="90">
        <v>0</v>
      </c>
      <c r="T26" s="50">
        <f t="shared" ref="T26:T27" si="6">Q26+(R26+S26)/2</f>
        <v>2</v>
      </c>
      <c r="U26" s="90">
        <v>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88" t="s">
        <v>354</v>
      </c>
      <c r="B27" s="99" t="s">
        <v>114</v>
      </c>
      <c r="C27" s="19" t="s">
        <v>172</v>
      </c>
      <c r="D27" s="90" t="s">
        <v>16</v>
      </c>
      <c r="E27" s="90" t="s">
        <v>17</v>
      </c>
      <c r="F27" s="90">
        <v>1</v>
      </c>
      <c r="G27" s="90">
        <v>2</v>
      </c>
      <c r="H27" s="90">
        <v>0</v>
      </c>
      <c r="I27" s="50">
        <f t="shared" si="5"/>
        <v>2</v>
      </c>
      <c r="J27" s="90">
        <v>3</v>
      </c>
      <c r="K27" s="32"/>
      <c r="L27" s="88" t="s">
        <v>355</v>
      </c>
      <c r="M27" s="104" t="s">
        <v>122</v>
      </c>
      <c r="N27" s="19" t="s">
        <v>189</v>
      </c>
      <c r="O27" s="90" t="s">
        <v>16</v>
      </c>
      <c r="P27" s="90" t="s">
        <v>17</v>
      </c>
      <c r="Q27" s="105">
        <v>2</v>
      </c>
      <c r="R27" s="105">
        <v>0</v>
      </c>
      <c r="S27" s="105">
        <v>0</v>
      </c>
      <c r="T27" s="50">
        <f t="shared" si="6"/>
        <v>2</v>
      </c>
      <c r="U27" s="105">
        <v>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88" t="s">
        <v>356</v>
      </c>
      <c r="B28" s="89" t="s">
        <v>115</v>
      </c>
      <c r="C28" s="19" t="s">
        <v>173</v>
      </c>
      <c r="D28" s="90" t="s">
        <v>16</v>
      </c>
      <c r="E28" s="90" t="s">
        <v>17</v>
      </c>
      <c r="F28" s="90">
        <v>0</v>
      </c>
      <c r="G28" s="90">
        <v>2</v>
      </c>
      <c r="H28" s="90">
        <v>0</v>
      </c>
      <c r="I28" s="51">
        <f t="shared" ref="I28:I34" si="7">F28+(G28+H28)/2</f>
        <v>1</v>
      </c>
      <c r="J28" s="90">
        <v>3</v>
      </c>
      <c r="K28" s="1"/>
      <c r="L28" s="88" t="s">
        <v>357</v>
      </c>
      <c r="M28" s="89" t="s">
        <v>123</v>
      </c>
      <c r="N28" s="19" t="s">
        <v>174</v>
      </c>
      <c r="O28" s="90" t="s">
        <v>16</v>
      </c>
      <c r="P28" s="90" t="s">
        <v>17</v>
      </c>
      <c r="Q28" s="90">
        <v>0</v>
      </c>
      <c r="R28" s="90">
        <v>2</v>
      </c>
      <c r="S28" s="90">
        <v>0</v>
      </c>
      <c r="T28" s="51">
        <f t="shared" ref="T28:T34" si="8">Q28+(R28+S28)/2</f>
        <v>1</v>
      </c>
      <c r="U28" s="90">
        <v>5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88" t="s">
        <v>396</v>
      </c>
      <c r="B29" s="89" t="s">
        <v>116</v>
      </c>
      <c r="C29" s="20" t="s">
        <v>175</v>
      </c>
      <c r="D29" s="90" t="s">
        <v>16</v>
      </c>
      <c r="E29" s="90" t="s">
        <v>17</v>
      </c>
      <c r="F29" s="90">
        <v>4</v>
      </c>
      <c r="G29" s="90">
        <v>0</v>
      </c>
      <c r="H29" s="90">
        <v>0</v>
      </c>
      <c r="I29" s="51">
        <f t="shared" si="7"/>
        <v>4</v>
      </c>
      <c r="J29" s="90">
        <v>5</v>
      </c>
      <c r="K29" s="1"/>
      <c r="L29" s="88" t="s">
        <v>397</v>
      </c>
      <c r="M29" s="89" t="s">
        <v>124</v>
      </c>
      <c r="N29" s="19" t="s">
        <v>176</v>
      </c>
      <c r="O29" s="90" t="s">
        <v>16</v>
      </c>
      <c r="P29" s="90" t="s">
        <v>17</v>
      </c>
      <c r="Q29" s="90">
        <v>4</v>
      </c>
      <c r="R29" s="90">
        <v>0</v>
      </c>
      <c r="S29" s="90">
        <v>0</v>
      </c>
      <c r="T29" s="51">
        <f t="shared" si="8"/>
        <v>4</v>
      </c>
      <c r="U29" s="90">
        <v>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88" t="s">
        <v>358</v>
      </c>
      <c r="B30" s="91" t="s">
        <v>117</v>
      </c>
      <c r="C30" s="20" t="s">
        <v>177</v>
      </c>
      <c r="D30" s="90" t="s">
        <v>16</v>
      </c>
      <c r="E30" s="90" t="s">
        <v>17</v>
      </c>
      <c r="F30" s="90">
        <v>4</v>
      </c>
      <c r="G30" s="90">
        <v>0</v>
      </c>
      <c r="H30" s="90">
        <v>0</v>
      </c>
      <c r="I30" s="51">
        <f t="shared" si="7"/>
        <v>4</v>
      </c>
      <c r="J30" s="90">
        <v>5</v>
      </c>
      <c r="K30" s="1"/>
      <c r="L30" s="88" t="s">
        <v>359</v>
      </c>
      <c r="M30" s="91" t="s">
        <v>125</v>
      </c>
      <c r="N30" s="19" t="s">
        <v>178</v>
      </c>
      <c r="O30" s="90" t="s">
        <v>16</v>
      </c>
      <c r="P30" s="90" t="s">
        <v>17</v>
      </c>
      <c r="Q30" s="90">
        <v>4</v>
      </c>
      <c r="R30" s="90">
        <v>0</v>
      </c>
      <c r="S30" s="90">
        <v>0</v>
      </c>
      <c r="T30" s="51">
        <f t="shared" si="8"/>
        <v>4</v>
      </c>
      <c r="U30" s="90">
        <v>5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88" t="s">
        <v>360</v>
      </c>
      <c r="B31" s="100" t="s">
        <v>118</v>
      </c>
      <c r="C31" s="19" t="s">
        <v>179</v>
      </c>
      <c r="D31" s="90" t="s">
        <v>16</v>
      </c>
      <c r="E31" s="90" t="s">
        <v>17</v>
      </c>
      <c r="F31" s="90">
        <v>2</v>
      </c>
      <c r="G31" s="90">
        <v>0</v>
      </c>
      <c r="H31" s="90">
        <v>0</v>
      </c>
      <c r="I31" s="51">
        <f t="shared" si="7"/>
        <v>2</v>
      </c>
      <c r="J31" s="90">
        <v>3</v>
      </c>
      <c r="K31" s="1"/>
      <c r="L31" s="92" t="s">
        <v>288</v>
      </c>
      <c r="M31" s="93" t="s">
        <v>126</v>
      </c>
      <c r="N31" s="19" t="s">
        <v>183</v>
      </c>
      <c r="O31" s="98" t="s">
        <v>18</v>
      </c>
      <c r="P31" s="98" t="s">
        <v>17</v>
      </c>
      <c r="Q31" s="98">
        <v>2</v>
      </c>
      <c r="R31" s="98">
        <v>0</v>
      </c>
      <c r="S31" s="98">
        <v>0</v>
      </c>
      <c r="T31" s="51">
        <f t="shared" si="8"/>
        <v>2</v>
      </c>
      <c r="U31" s="98">
        <v>3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92" t="s">
        <v>282</v>
      </c>
      <c r="B32" s="93" t="s">
        <v>119</v>
      </c>
      <c r="C32" s="19" t="s">
        <v>182</v>
      </c>
      <c r="D32" s="98" t="s">
        <v>18</v>
      </c>
      <c r="E32" s="98" t="s">
        <v>17</v>
      </c>
      <c r="F32" s="98">
        <v>2</v>
      </c>
      <c r="G32" s="98">
        <v>0</v>
      </c>
      <c r="H32" s="98">
        <v>0</v>
      </c>
      <c r="I32" s="51">
        <f t="shared" si="7"/>
        <v>2</v>
      </c>
      <c r="J32" s="98">
        <v>3</v>
      </c>
      <c r="K32" s="1"/>
      <c r="L32" s="92"/>
      <c r="M32" s="101" t="s">
        <v>127</v>
      </c>
      <c r="N32" s="19" t="s">
        <v>185</v>
      </c>
      <c r="O32" s="102" t="s">
        <v>21</v>
      </c>
      <c r="P32" s="102" t="s">
        <v>19</v>
      </c>
      <c r="Q32" s="102">
        <v>2</v>
      </c>
      <c r="R32" s="102">
        <v>0</v>
      </c>
      <c r="S32" s="102">
        <v>0</v>
      </c>
      <c r="T32" s="51">
        <f t="shared" si="8"/>
        <v>2</v>
      </c>
      <c r="U32" s="102">
        <v>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92"/>
      <c r="B33" s="101" t="s">
        <v>120</v>
      </c>
      <c r="C33" s="22" t="s">
        <v>184</v>
      </c>
      <c r="D33" s="102" t="s">
        <v>21</v>
      </c>
      <c r="E33" s="102" t="s">
        <v>19</v>
      </c>
      <c r="F33" s="102">
        <v>2</v>
      </c>
      <c r="G33" s="102">
        <v>0</v>
      </c>
      <c r="H33" s="102">
        <v>0</v>
      </c>
      <c r="I33" s="50">
        <f t="shared" si="7"/>
        <v>2</v>
      </c>
      <c r="J33" s="102">
        <v>3</v>
      </c>
      <c r="K33" s="1"/>
      <c r="L33" s="95" t="s">
        <v>243</v>
      </c>
      <c r="M33" s="103" t="s">
        <v>25</v>
      </c>
      <c r="N33" s="22" t="s">
        <v>187</v>
      </c>
      <c r="O33" s="97" t="s">
        <v>20</v>
      </c>
      <c r="P33" s="97" t="s">
        <v>19</v>
      </c>
      <c r="Q33" s="97">
        <v>2</v>
      </c>
      <c r="R33" s="97">
        <v>0</v>
      </c>
      <c r="S33" s="97">
        <v>0</v>
      </c>
      <c r="T33" s="50">
        <f t="shared" si="8"/>
        <v>2</v>
      </c>
      <c r="U33" s="97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95" t="s">
        <v>242</v>
      </c>
      <c r="B34" s="103" t="s">
        <v>24</v>
      </c>
      <c r="C34" s="19" t="s">
        <v>186</v>
      </c>
      <c r="D34" s="97" t="s">
        <v>20</v>
      </c>
      <c r="E34" s="97" t="s">
        <v>19</v>
      </c>
      <c r="F34" s="97">
        <v>2</v>
      </c>
      <c r="G34" s="97">
        <v>0</v>
      </c>
      <c r="H34" s="97">
        <v>0</v>
      </c>
      <c r="I34" s="50">
        <f t="shared" si="7"/>
        <v>2</v>
      </c>
      <c r="J34" s="97">
        <v>1</v>
      </c>
      <c r="K34" s="1"/>
      <c r="L34" s="31"/>
      <c r="M34" s="19"/>
      <c r="N34" s="19"/>
      <c r="O34" s="23"/>
      <c r="P34" s="23"/>
      <c r="Q34" s="23"/>
      <c r="R34" s="23"/>
      <c r="S34" s="23"/>
      <c r="T34" s="50">
        <f t="shared" si="8"/>
        <v>0</v>
      </c>
      <c r="U34" s="2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5"/>
      <c r="B35" s="36"/>
      <c r="C35" s="36"/>
      <c r="D35" s="53"/>
      <c r="E35" s="36" t="s">
        <v>26</v>
      </c>
      <c r="F35" s="53">
        <f>SUM(F26:F34)</f>
        <v>19</v>
      </c>
      <c r="G35" s="53">
        <f>SUM(G26:G34)</f>
        <v>4</v>
      </c>
      <c r="H35" s="53">
        <f>SUM(H26:H34)</f>
        <v>0</v>
      </c>
      <c r="I35" s="53">
        <f>F35+(G35+H35)/2</f>
        <v>21</v>
      </c>
      <c r="J35" s="53">
        <f>SUM(J26:J34)</f>
        <v>30</v>
      </c>
      <c r="K35" s="27"/>
      <c r="L35" s="35"/>
      <c r="M35" s="36"/>
      <c r="N35" s="36"/>
      <c r="O35" s="53"/>
      <c r="P35" s="36" t="s">
        <v>26</v>
      </c>
      <c r="Q35" s="53">
        <f>SUM(Q26:Q34)</f>
        <v>18</v>
      </c>
      <c r="R35" s="53">
        <f>SUM(R26:R34)</f>
        <v>2</v>
      </c>
      <c r="S35" s="53">
        <f>SUM(S26:S34)</f>
        <v>0</v>
      </c>
      <c r="T35" s="53">
        <f>Q35+(R35+S35)/2</f>
        <v>19</v>
      </c>
      <c r="U35" s="53">
        <f>SUM(U26:U34)</f>
        <v>30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5"/>
      <c r="B36" s="37"/>
      <c r="C36" s="37"/>
      <c r="D36" s="38"/>
      <c r="E36" s="37" t="s">
        <v>27</v>
      </c>
      <c r="F36" s="38">
        <f>SUMIF(E26:E34,"=UE",F26:F34)</f>
        <v>4</v>
      </c>
      <c r="G36" s="38">
        <f>SUMIF(E26:E34,"=UE",G26:G34)</f>
        <v>0</v>
      </c>
      <c r="H36" s="38">
        <f>SUMIF(E26:E34,"=UE",H26:H34)</f>
        <v>0</v>
      </c>
      <c r="I36" s="38">
        <f>SUMIF(H26:H34,"=UE",I26:I34)</f>
        <v>0</v>
      </c>
      <c r="J36" s="53">
        <f>SUMIF(E26:E34,"=UE",J26:J34)</f>
        <v>4</v>
      </c>
      <c r="K36" s="27"/>
      <c r="L36" s="35"/>
      <c r="M36" s="37"/>
      <c r="N36" s="37"/>
      <c r="O36" s="38"/>
      <c r="P36" s="37" t="s">
        <v>27</v>
      </c>
      <c r="Q36" s="38">
        <f>SUMIF(P26:P34,"=UE",Q26:Q34)</f>
        <v>4</v>
      </c>
      <c r="R36" s="38">
        <f>SUMIF(P26:P34,"=UE",R26:R34)</f>
        <v>0</v>
      </c>
      <c r="S36" s="38">
        <f>SUMIF(P26:P34,"=UE",S26:S34)</f>
        <v>0</v>
      </c>
      <c r="T36" s="38">
        <f>SUMIF(S26:S34,"=UE",T26:T34)</f>
        <v>0</v>
      </c>
      <c r="U36" s="53">
        <f>SUMIF(P26:P34,"=UE",U26:U34)</f>
        <v>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9"/>
      <c r="B37" s="40"/>
      <c r="C37" s="40"/>
      <c r="D37" s="41"/>
      <c r="E37" s="40" t="s">
        <v>28</v>
      </c>
      <c r="F37" s="41">
        <f>SUMIF(D26:D34,"=S",F26:F34)</f>
        <v>2</v>
      </c>
      <c r="G37" s="41">
        <f>SUMIF(D26:D34,"=S",G26:G34)</f>
        <v>0</v>
      </c>
      <c r="H37" s="41">
        <f>SUMIF(D26:D34,"=S",H26:H34)</f>
        <v>0</v>
      </c>
      <c r="I37" s="41">
        <f>SUMIF(D26:D34,"=S",I26:I34)</f>
        <v>2</v>
      </c>
      <c r="J37" s="42">
        <f>SUMIF(D26:D34,"=S",J26:J34)</f>
        <v>3</v>
      </c>
      <c r="K37" s="27"/>
      <c r="L37" s="39"/>
      <c r="M37" s="40"/>
      <c r="N37" s="40"/>
      <c r="O37" s="41"/>
      <c r="P37" s="40" t="s">
        <v>28</v>
      </c>
      <c r="Q37" s="41">
        <f>SUMIF(O26:O34,"=S",Q26:Q34)</f>
        <v>2</v>
      </c>
      <c r="R37" s="41">
        <f>SUMIF(O26:O34,"=S",R26:R34)</f>
        <v>0</v>
      </c>
      <c r="S37" s="41">
        <f>SUMIF(O26:O34,"=S",S26:S34)</f>
        <v>0</v>
      </c>
      <c r="T37" s="41">
        <f>SUMIF(O26:O34,"=S",T26:T34)</f>
        <v>2</v>
      </c>
      <c r="U37" s="42">
        <f>SUMIF(O26:O34,"=S",U26:U34)</f>
        <v>3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43"/>
      <c r="B38" s="44"/>
      <c r="C38" s="44"/>
      <c r="D38" s="45"/>
      <c r="E38" s="44" t="s">
        <v>29</v>
      </c>
      <c r="F38" s="45">
        <f>SUMIF(D26:D34,"=ÜS",F26:F34)</f>
        <v>2</v>
      </c>
      <c r="G38" s="45">
        <f>SUMIF(D26:D34,"=ÜS",G26:G34)</f>
        <v>0</v>
      </c>
      <c r="H38" s="45">
        <f>SUMIF(D26:D34,"=ÜS",H26:H34)</f>
        <v>0</v>
      </c>
      <c r="I38" s="45">
        <f>SUMIF(D26:D34,"=ÜS",I26:I34)</f>
        <v>2</v>
      </c>
      <c r="J38" s="46">
        <f>SUMIF(D26:D34,"=ÜS",J26:J34)</f>
        <v>3</v>
      </c>
      <c r="K38" s="33"/>
      <c r="L38" s="43"/>
      <c r="M38" s="44"/>
      <c r="N38" s="44"/>
      <c r="O38" s="45"/>
      <c r="P38" s="44" t="s">
        <v>29</v>
      </c>
      <c r="Q38" s="45">
        <f>SUMIF(O26:O34,"=ÜS",Q26:Q34)</f>
        <v>2</v>
      </c>
      <c r="R38" s="45">
        <f>SUMIF(O26:O34,"=ÜS",R26:R34)</f>
        <v>0</v>
      </c>
      <c r="S38" s="45">
        <f>SUMIF(O26:O34,"=ÜS",S26:S34)</f>
        <v>0</v>
      </c>
      <c r="T38" s="45">
        <f>SUMIF(O26:O34,"=ÜS",T26:T34)</f>
        <v>2</v>
      </c>
      <c r="U38" s="46">
        <f>SUMIF(O26:O34,"=ÜS",U26:U34)</f>
        <v>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2.1" customHeight="1" x14ac:dyDescent="0.2">
      <c r="A39" s="121" t="s">
        <v>33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114" t="s">
        <v>34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24"/>
      <c r="L40" s="114" t="s">
        <v>35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2.1" customHeight="1" x14ac:dyDescent="0.2">
      <c r="A41" s="34" t="s">
        <v>6</v>
      </c>
      <c r="B41" s="30" t="s">
        <v>7</v>
      </c>
      <c r="C41" s="28" t="s">
        <v>45</v>
      </c>
      <c r="D41" s="29" t="s">
        <v>8</v>
      </c>
      <c r="E41" s="25" t="s">
        <v>9</v>
      </c>
      <c r="F41" s="53" t="s">
        <v>10</v>
      </c>
      <c r="G41" s="53" t="s">
        <v>11</v>
      </c>
      <c r="H41" s="53" t="s">
        <v>12</v>
      </c>
      <c r="I41" s="53" t="s">
        <v>13</v>
      </c>
      <c r="J41" s="53" t="s">
        <v>14</v>
      </c>
      <c r="K41" s="26"/>
      <c r="L41" s="34" t="s">
        <v>6</v>
      </c>
      <c r="M41" s="30" t="s">
        <v>7</v>
      </c>
      <c r="N41" s="28" t="s">
        <v>45</v>
      </c>
      <c r="O41" s="29" t="s">
        <v>8</v>
      </c>
      <c r="P41" s="25" t="s">
        <v>9</v>
      </c>
      <c r="Q41" s="53" t="s">
        <v>10</v>
      </c>
      <c r="R41" s="53" t="s">
        <v>11</v>
      </c>
      <c r="S41" s="53" t="s">
        <v>12</v>
      </c>
      <c r="T41" s="53" t="s">
        <v>13</v>
      </c>
      <c r="U41" s="53" t="s">
        <v>14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88" t="s">
        <v>398</v>
      </c>
      <c r="B42" s="89" t="s">
        <v>128</v>
      </c>
      <c r="C42" s="19" t="s">
        <v>190</v>
      </c>
      <c r="D42" s="90" t="s">
        <v>16</v>
      </c>
      <c r="E42" s="90" t="s">
        <v>17</v>
      </c>
      <c r="F42" s="90">
        <v>2</v>
      </c>
      <c r="G42" s="90">
        <v>0</v>
      </c>
      <c r="H42" s="90">
        <v>0</v>
      </c>
      <c r="I42" s="50">
        <f t="shared" ref="I42:I50" si="9">F42+(G42+H42)/2</f>
        <v>2</v>
      </c>
      <c r="J42" s="90">
        <v>3</v>
      </c>
      <c r="K42" s="1"/>
      <c r="L42" s="88" t="s">
        <v>399</v>
      </c>
      <c r="M42" s="89" t="s">
        <v>136</v>
      </c>
      <c r="N42" s="19" t="s">
        <v>205</v>
      </c>
      <c r="O42" s="90" t="s">
        <v>16</v>
      </c>
      <c r="P42" s="90" t="s">
        <v>17</v>
      </c>
      <c r="Q42" s="90">
        <v>2</v>
      </c>
      <c r="R42" s="90">
        <v>0</v>
      </c>
      <c r="S42" s="90">
        <v>0</v>
      </c>
      <c r="T42" s="50">
        <f t="shared" ref="T42:T50" si="10">Q42+(R42+S42)/2</f>
        <v>2</v>
      </c>
      <c r="U42" s="90">
        <v>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88" t="s">
        <v>361</v>
      </c>
      <c r="B43" s="89" t="s">
        <v>129</v>
      </c>
      <c r="C43" s="19" t="s">
        <v>191</v>
      </c>
      <c r="D43" s="90" t="s">
        <v>16</v>
      </c>
      <c r="E43" s="90" t="s">
        <v>17</v>
      </c>
      <c r="F43" s="90">
        <v>2</v>
      </c>
      <c r="G43" s="90">
        <v>0</v>
      </c>
      <c r="H43" s="90">
        <v>0</v>
      </c>
      <c r="I43" s="50">
        <f t="shared" si="9"/>
        <v>2</v>
      </c>
      <c r="J43" s="90">
        <v>3</v>
      </c>
      <c r="K43" s="1"/>
      <c r="L43" s="88" t="s">
        <v>362</v>
      </c>
      <c r="M43" s="99" t="s">
        <v>137</v>
      </c>
      <c r="N43" s="19" t="s">
        <v>207</v>
      </c>
      <c r="O43" s="90" t="s">
        <v>16</v>
      </c>
      <c r="P43" s="90" t="s">
        <v>17</v>
      </c>
      <c r="Q43" s="90">
        <v>2</v>
      </c>
      <c r="R43" s="90">
        <v>0</v>
      </c>
      <c r="S43" s="90">
        <v>0</v>
      </c>
      <c r="T43" s="50">
        <f t="shared" si="10"/>
        <v>2</v>
      </c>
      <c r="U43" s="90">
        <v>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88" t="s">
        <v>363</v>
      </c>
      <c r="B44" s="89" t="s">
        <v>130</v>
      </c>
      <c r="C44" s="20" t="s">
        <v>192</v>
      </c>
      <c r="D44" s="90" t="s">
        <v>16</v>
      </c>
      <c r="E44" s="90" t="s">
        <v>17</v>
      </c>
      <c r="F44" s="90">
        <v>4</v>
      </c>
      <c r="G44" s="90">
        <v>0</v>
      </c>
      <c r="H44" s="90">
        <v>0</v>
      </c>
      <c r="I44" s="51">
        <f t="shared" si="9"/>
        <v>4</v>
      </c>
      <c r="J44" s="90">
        <v>6</v>
      </c>
      <c r="K44" s="1"/>
      <c r="L44" s="88" t="s">
        <v>364</v>
      </c>
      <c r="M44" s="89" t="s">
        <v>138</v>
      </c>
      <c r="N44" s="19" t="s">
        <v>193</v>
      </c>
      <c r="O44" s="90" t="s">
        <v>16</v>
      </c>
      <c r="P44" s="90" t="s">
        <v>17</v>
      </c>
      <c r="Q44" s="90">
        <v>4</v>
      </c>
      <c r="R44" s="90">
        <v>0</v>
      </c>
      <c r="S44" s="90">
        <v>0</v>
      </c>
      <c r="T44" s="51">
        <f t="shared" si="10"/>
        <v>4</v>
      </c>
      <c r="U44" s="90">
        <v>6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88" t="s">
        <v>365</v>
      </c>
      <c r="B45" s="89" t="s">
        <v>131</v>
      </c>
      <c r="C45" s="19" t="s">
        <v>194</v>
      </c>
      <c r="D45" s="90" t="s">
        <v>16</v>
      </c>
      <c r="E45" s="90" t="s">
        <v>17</v>
      </c>
      <c r="F45" s="90">
        <v>2</v>
      </c>
      <c r="G45" s="90">
        <v>0</v>
      </c>
      <c r="H45" s="90">
        <v>0</v>
      </c>
      <c r="I45" s="51">
        <f t="shared" si="9"/>
        <v>2</v>
      </c>
      <c r="J45" s="90">
        <v>4</v>
      </c>
      <c r="K45" s="1"/>
      <c r="L45" s="88" t="s">
        <v>366</v>
      </c>
      <c r="M45" s="107" t="s">
        <v>139</v>
      </c>
      <c r="N45" s="20" t="s">
        <v>208</v>
      </c>
      <c r="O45" s="90" t="s">
        <v>16</v>
      </c>
      <c r="P45" s="90" t="s">
        <v>17</v>
      </c>
      <c r="Q45" s="90">
        <v>2</v>
      </c>
      <c r="R45" s="90">
        <v>0</v>
      </c>
      <c r="S45" s="90">
        <v>0</v>
      </c>
      <c r="T45" s="51">
        <f t="shared" si="10"/>
        <v>2</v>
      </c>
      <c r="U45" s="90">
        <v>4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88" t="s">
        <v>367</v>
      </c>
      <c r="B46" s="99" t="s">
        <v>132</v>
      </c>
      <c r="C46" s="20" t="s">
        <v>195</v>
      </c>
      <c r="D46" s="90" t="s">
        <v>16</v>
      </c>
      <c r="E46" s="90" t="s">
        <v>19</v>
      </c>
      <c r="F46" s="90">
        <v>0</v>
      </c>
      <c r="G46" s="90">
        <v>2</v>
      </c>
      <c r="H46" s="90">
        <v>0</v>
      </c>
      <c r="I46" s="51">
        <f t="shared" si="9"/>
        <v>1</v>
      </c>
      <c r="J46" s="90">
        <v>5</v>
      </c>
      <c r="K46" s="1"/>
      <c r="L46" s="88" t="s">
        <v>368</v>
      </c>
      <c r="M46" s="99" t="s">
        <v>140</v>
      </c>
      <c r="N46" s="20" t="s">
        <v>209</v>
      </c>
      <c r="O46" s="90" t="s">
        <v>16</v>
      </c>
      <c r="P46" s="90" t="s">
        <v>17</v>
      </c>
      <c r="Q46" s="90">
        <v>2</v>
      </c>
      <c r="R46" s="90">
        <v>0</v>
      </c>
      <c r="S46" s="90">
        <v>0</v>
      </c>
      <c r="T46" s="51">
        <f t="shared" si="10"/>
        <v>2</v>
      </c>
      <c r="U46" s="90">
        <v>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92" t="s">
        <v>369</v>
      </c>
      <c r="B47" s="93" t="s">
        <v>133</v>
      </c>
      <c r="C47" s="19" t="s">
        <v>197</v>
      </c>
      <c r="D47" s="98" t="s">
        <v>18</v>
      </c>
      <c r="E47" s="98" t="s">
        <v>17</v>
      </c>
      <c r="F47" s="98">
        <v>2</v>
      </c>
      <c r="G47" s="98">
        <v>0</v>
      </c>
      <c r="H47" s="98">
        <v>0</v>
      </c>
      <c r="I47" s="51">
        <f t="shared" si="9"/>
        <v>2</v>
      </c>
      <c r="J47" s="98">
        <v>3</v>
      </c>
      <c r="K47" s="1"/>
      <c r="L47" s="92" t="s">
        <v>370</v>
      </c>
      <c r="M47" s="108" t="s">
        <v>141</v>
      </c>
      <c r="N47" s="19" t="s">
        <v>198</v>
      </c>
      <c r="O47" s="98" t="s">
        <v>18</v>
      </c>
      <c r="P47" s="98" t="s">
        <v>17</v>
      </c>
      <c r="Q47" s="98">
        <v>2</v>
      </c>
      <c r="R47" s="98">
        <v>0</v>
      </c>
      <c r="S47" s="98">
        <v>0</v>
      </c>
      <c r="T47" s="51">
        <f t="shared" ref="T47" si="11">Q47+(R47+S47)/2</f>
        <v>2</v>
      </c>
      <c r="U47" s="98">
        <v>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92"/>
      <c r="B48" s="93" t="s">
        <v>134</v>
      </c>
      <c r="C48" s="19" t="s">
        <v>199</v>
      </c>
      <c r="D48" s="98" t="s">
        <v>18</v>
      </c>
      <c r="E48" s="98" t="s">
        <v>17</v>
      </c>
      <c r="F48" s="98">
        <v>2</v>
      </c>
      <c r="G48" s="98">
        <v>0</v>
      </c>
      <c r="H48" s="98">
        <v>0</v>
      </c>
      <c r="I48" s="51">
        <f t="shared" si="9"/>
        <v>2</v>
      </c>
      <c r="J48" s="98">
        <v>3</v>
      </c>
      <c r="K48" s="1"/>
      <c r="L48" s="92"/>
      <c r="M48" s="93" t="s">
        <v>142</v>
      </c>
      <c r="N48" s="19" t="s">
        <v>200</v>
      </c>
      <c r="O48" s="98" t="s">
        <v>18</v>
      </c>
      <c r="P48" s="98" t="s">
        <v>17</v>
      </c>
      <c r="Q48" s="98">
        <v>2</v>
      </c>
      <c r="R48" s="98">
        <v>0</v>
      </c>
      <c r="S48" s="98">
        <v>0</v>
      </c>
      <c r="T48" s="51">
        <f t="shared" si="10"/>
        <v>2</v>
      </c>
      <c r="U48" s="98">
        <v>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106"/>
      <c r="B49" s="101" t="s">
        <v>135</v>
      </c>
      <c r="C49" s="22" t="s">
        <v>201</v>
      </c>
      <c r="D49" s="102" t="s">
        <v>21</v>
      </c>
      <c r="E49" s="102" t="s">
        <v>19</v>
      </c>
      <c r="F49" s="102">
        <v>2</v>
      </c>
      <c r="G49" s="102">
        <v>0</v>
      </c>
      <c r="H49" s="102">
        <v>0</v>
      </c>
      <c r="I49" s="50">
        <f t="shared" si="9"/>
        <v>2</v>
      </c>
      <c r="J49" s="102">
        <v>3</v>
      </c>
      <c r="K49" s="1"/>
      <c r="L49" s="106"/>
      <c r="M49" s="101" t="s">
        <v>143</v>
      </c>
      <c r="N49" s="22" t="s">
        <v>202</v>
      </c>
      <c r="O49" s="102" t="s">
        <v>21</v>
      </c>
      <c r="P49" s="102" t="s">
        <v>19</v>
      </c>
      <c r="Q49" s="102">
        <v>2</v>
      </c>
      <c r="R49" s="102">
        <v>0</v>
      </c>
      <c r="S49" s="102">
        <v>0</v>
      </c>
      <c r="T49" s="50">
        <f t="shared" si="10"/>
        <v>2</v>
      </c>
      <c r="U49" s="102"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5"/>
      <c r="B50" s="36"/>
      <c r="C50" s="36"/>
      <c r="D50" s="53"/>
      <c r="E50" s="36" t="s">
        <v>26</v>
      </c>
      <c r="F50" s="53">
        <f>SUM(F42:F49)</f>
        <v>16</v>
      </c>
      <c r="G50" s="53">
        <f>SUM(G42:G49)</f>
        <v>2</v>
      </c>
      <c r="H50" s="53">
        <f>SUM(H42:H49)</f>
        <v>0</v>
      </c>
      <c r="I50" s="53">
        <f t="shared" si="9"/>
        <v>17</v>
      </c>
      <c r="J50" s="53">
        <f>SUM(J42:J49)</f>
        <v>30</v>
      </c>
      <c r="K50" s="27"/>
      <c r="L50" s="35"/>
      <c r="M50" s="36"/>
      <c r="N50" s="36"/>
      <c r="O50" s="53"/>
      <c r="P50" s="36" t="s">
        <v>26</v>
      </c>
      <c r="Q50" s="53">
        <f>SUM(Q42:Q49)</f>
        <v>18</v>
      </c>
      <c r="R50" s="53">
        <f>SUM(R42:R49)</f>
        <v>0</v>
      </c>
      <c r="S50" s="53">
        <f>SUM(S42:S49)</f>
        <v>0</v>
      </c>
      <c r="T50" s="53">
        <f t="shared" si="10"/>
        <v>18</v>
      </c>
      <c r="U50" s="53">
        <f>SUM(U42:U49)</f>
        <v>30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5"/>
      <c r="B51" s="37"/>
      <c r="C51" s="37"/>
      <c r="D51" s="38"/>
      <c r="E51" s="37" t="s">
        <v>27</v>
      </c>
      <c r="F51" s="38">
        <f>SUMIF(E42:E49,"=UE",F42:F49)</f>
        <v>2</v>
      </c>
      <c r="G51" s="38">
        <f>SUMIF(E42:E49,"=UE",G42:G49)</f>
        <v>2</v>
      </c>
      <c r="H51" s="38">
        <f>SUMIF(E42:E49,"=UE",H42:H49)</f>
        <v>0</v>
      </c>
      <c r="I51" s="38">
        <f>SUMIF(E42:E49,"=UE",I42:I49)</f>
        <v>3</v>
      </c>
      <c r="J51" s="53">
        <f>SUMIF(E42:E49,"=UE",J42:J49)</f>
        <v>8</v>
      </c>
      <c r="K51" s="27"/>
      <c r="L51" s="35"/>
      <c r="M51" s="37"/>
      <c r="N51" s="37"/>
      <c r="O51" s="38"/>
      <c r="P51" s="37" t="s">
        <v>27</v>
      </c>
      <c r="Q51" s="38">
        <f>SUMIF(P42:P49,"=UE",Q42:Q49)</f>
        <v>2</v>
      </c>
      <c r="R51" s="38">
        <f>SUMIF(P42:P49,"=UE",R42:R49)</f>
        <v>0</v>
      </c>
      <c r="S51" s="38">
        <f>SUMIF(P42:P49,"=UE",S42:S49)</f>
        <v>0</v>
      </c>
      <c r="T51" s="38">
        <f>SUMIF(P42:P49,"=UE",T42:T49)</f>
        <v>2</v>
      </c>
      <c r="U51" s="53">
        <f>SUMIF(P42:P49,"=UE",U42:U49)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39"/>
      <c r="B52" s="40"/>
      <c r="C52" s="40"/>
      <c r="D52" s="41"/>
      <c r="E52" s="40" t="s">
        <v>28</v>
      </c>
      <c r="F52" s="41">
        <f>SUMIF(D42:D49,"=S",F42:F49)</f>
        <v>4</v>
      </c>
      <c r="G52" s="41">
        <f>SUMIF(D42:D49,"=S",G42:G49)</f>
        <v>0</v>
      </c>
      <c r="H52" s="41">
        <f>SUMIF(D42:D49,"=S",H42:H49)</f>
        <v>0</v>
      </c>
      <c r="I52" s="41">
        <f>SUMIF(D42:D49,"=S",I42:I49)</f>
        <v>4</v>
      </c>
      <c r="J52" s="42">
        <f>SUMIF(D42:D49,"=S",J42:J49)</f>
        <v>6</v>
      </c>
      <c r="K52" s="27"/>
      <c r="L52" s="39"/>
      <c r="M52" s="40"/>
      <c r="N52" s="40"/>
      <c r="O52" s="41"/>
      <c r="P52" s="40" t="s">
        <v>28</v>
      </c>
      <c r="Q52" s="41">
        <f>SUMIF(O42:O49,"=S",Q42:Q49)</f>
        <v>4</v>
      </c>
      <c r="R52" s="41">
        <f>SUMIF(O42:O49,"=S",R42:R49)</f>
        <v>0</v>
      </c>
      <c r="S52" s="41">
        <f>SUMIF(O42:O49,"=S",S42:S49)</f>
        <v>0</v>
      </c>
      <c r="T52" s="41">
        <f>SUMIF(O42:O49,"=S",T42:T49)</f>
        <v>4</v>
      </c>
      <c r="U52" s="42">
        <f>SUMIF(O42:O49,"=S",U42:U49)</f>
        <v>6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43"/>
      <c r="B53" s="44"/>
      <c r="C53" s="44"/>
      <c r="D53" s="45"/>
      <c r="E53" s="44" t="s">
        <v>29</v>
      </c>
      <c r="F53" s="45">
        <f>SUMIF(D42:D49,"=ÜS",F42:F49)</f>
        <v>2</v>
      </c>
      <c r="G53" s="45">
        <f>SUMIF(D42:D49,"=ÜS",G42:G49)</f>
        <v>0</v>
      </c>
      <c r="H53" s="45">
        <f>SUMIF(D42:D49,"=ÜS",H42:H49)</f>
        <v>0</v>
      </c>
      <c r="I53" s="45">
        <f>SUMIF(D42:D49,"=ÜS",I42:I49)</f>
        <v>2</v>
      </c>
      <c r="J53" s="46">
        <f>SUMIF(D42:D49,"=ÜS",J42:J49)</f>
        <v>3</v>
      </c>
      <c r="K53" s="33"/>
      <c r="L53" s="43"/>
      <c r="M53" s="44"/>
      <c r="N53" s="44"/>
      <c r="O53" s="45"/>
      <c r="P53" s="44" t="s">
        <v>29</v>
      </c>
      <c r="Q53" s="45">
        <f>SUMIF(O42:O49,"=ÜS",Q42:Q49)</f>
        <v>2</v>
      </c>
      <c r="R53" s="45">
        <f>SUMIF(O42:O49,"=ÜS",R42:R49)</f>
        <v>0</v>
      </c>
      <c r="S53" s="45">
        <f>SUMIF(O42:O49,"=ÜS",S42:S49)</f>
        <v>0</v>
      </c>
      <c r="T53" s="45">
        <f>SUMIF(O42:O49,"=ÜS",T42:T49)</f>
        <v>2</v>
      </c>
      <c r="U53" s="46">
        <f>SUMIF(O42:O49,"=ÜS",U42:U49)</f>
        <v>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121" t="s">
        <v>36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114" t="s">
        <v>37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24"/>
      <c r="L55" s="114" t="s">
        <v>38</v>
      </c>
      <c r="M55" s="115"/>
      <c r="N55" s="115"/>
      <c r="O55" s="115"/>
      <c r="P55" s="115"/>
      <c r="Q55" s="115"/>
      <c r="R55" s="115"/>
      <c r="S55" s="115"/>
      <c r="T55" s="115"/>
      <c r="U55" s="115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32.1" customHeight="1" x14ac:dyDescent="0.2">
      <c r="A56" s="34" t="s">
        <v>6</v>
      </c>
      <c r="B56" s="30" t="s">
        <v>7</v>
      </c>
      <c r="C56" s="28" t="s">
        <v>45</v>
      </c>
      <c r="D56" s="29" t="s">
        <v>8</v>
      </c>
      <c r="E56" s="25" t="s">
        <v>9</v>
      </c>
      <c r="F56" s="53" t="s">
        <v>10</v>
      </c>
      <c r="G56" s="53" t="s">
        <v>11</v>
      </c>
      <c r="H56" s="53" t="s">
        <v>12</v>
      </c>
      <c r="I56" s="53" t="s">
        <v>13</v>
      </c>
      <c r="J56" s="53" t="s">
        <v>14</v>
      </c>
      <c r="K56" s="26"/>
      <c r="L56" s="34" t="s">
        <v>6</v>
      </c>
      <c r="M56" s="30" t="s">
        <v>7</v>
      </c>
      <c r="N56" s="28" t="s">
        <v>45</v>
      </c>
      <c r="O56" s="29" t="s">
        <v>8</v>
      </c>
      <c r="P56" s="25" t="s">
        <v>9</v>
      </c>
      <c r="Q56" s="53" t="s">
        <v>10</v>
      </c>
      <c r="R56" s="53" t="s">
        <v>11</v>
      </c>
      <c r="S56" s="53" t="s">
        <v>12</v>
      </c>
      <c r="T56" s="53" t="s">
        <v>13</v>
      </c>
      <c r="U56" s="53" t="s">
        <v>14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88" t="s">
        <v>400</v>
      </c>
      <c r="B57" s="89" t="s">
        <v>144</v>
      </c>
      <c r="C57" s="19" t="s">
        <v>210</v>
      </c>
      <c r="D57" s="90" t="s">
        <v>16</v>
      </c>
      <c r="E57" s="90" t="s">
        <v>17</v>
      </c>
      <c r="F57" s="90">
        <v>4</v>
      </c>
      <c r="G57" s="90">
        <v>0</v>
      </c>
      <c r="H57" s="90">
        <v>0</v>
      </c>
      <c r="I57" s="50">
        <f t="shared" ref="I57:I65" si="12">F57+(G57+H57)/2</f>
        <v>4</v>
      </c>
      <c r="J57" s="90">
        <v>6</v>
      </c>
      <c r="K57" s="1"/>
      <c r="L57" s="88" t="s">
        <v>371</v>
      </c>
      <c r="M57" s="89" t="s">
        <v>152</v>
      </c>
      <c r="N57" s="19" t="s">
        <v>218</v>
      </c>
      <c r="O57" s="90" t="s">
        <v>16</v>
      </c>
      <c r="P57" s="90" t="s">
        <v>17</v>
      </c>
      <c r="Q57" s="90">
        <v>2</v>
      </c>
      <c r="R57" s="90">
        <v>20</v>
      </c>
      <c r="S57" s="90">
        <v>0</v>
      </c>
      <c r="T57" s="50">
        <f t="shared" ref="T57:T65" si="13">Q57+(R57+S57)/2</f>
        <v>12</v>
      </c>
      <c r="U57" s="90">
        <v>15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88" t="s">
        <v>372</v>
      </c>
      <c r="B58" s="99" t="s">
        <v>145</v>
      </c>
      <c r="C58" s="19" t="s">
        <v>212</v>
      </c>
      <c r="D58" s="90" t="s">
        <v>16</v>
      </c>
      <c r="E58" s="90" t="s">
        <v>17</v>
      </c>
      <c r="F58" s="90">
        <v>2</v>
      </c>
      <c r="G58" s="90">
        <v>0</v>
      </c>
      <c r="H58" s="90">
        <v>0</v>
      </c>
      <c r="I58" s="50">
        <f t="shared" si="12"/>
        <v>2</v>
      </c>
      <c r="J58" s="90">
        <v>4</v>
      </c>
      <c r="K58" s="1"/>
      <c r="L58" s="88" t="s">
        <v>401</v>
      </c>
      <c r="M58" s="89" t="s">
        <v>153</v>
      </c>
      <c r="N58" s="19" t="s">
        <v>211</v>
      </c>
      <c r="O58" s="90" t="s">
        <v>16</v>
      </c>
      <c r="P58" s="90" t="s">
        <v>17</v>
      </c>
      <c r="Q58" s="90">
        <v>4</v>
      </c>
      <c r="R58" s="90">
        <v>0</v>
      </c>
      <c r="S58" s="90">
        <v>0</v>
      </c>
      <c r="T58" s="50">
        <f t="shared" si="13"/>
        <v>4</v>
      </c>
      <c r="U58" s="90">
        <v>6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88" t="s">
        <v>373</v>
      </c>
      <c r="B59" s="99" t="s">
        <v>146</v>
      </c>
      <c r="C59" s="20" t="s">
        <v>213</v>
      </c>
      <c r="D59" s="90" t="s">
        <v>16</v>
      </c>
      <c r="E59" s="90" t="s">
        <v>19</v>
      </c>
      <c r="F59" s="90">
        <v>2</v>
      </c>
      <c r="G59" s="90">
        <v>0</v>
      </c>
      <c r="H59" s="90">
        <v>0</v>
      </c>
      <c r="I59" s="51">
        <f t="shared" si="12"/>
        <v>2</v>
      </c>
      <c r="J59" s="90">
        <v>3</v>
      </c>
      <c r="K59" s="1"/>
      <c r="L59" s="92" t="s">
        <v>374</v>
      </c>
      <c r="M59" s="108" t="s">
        <v>154</v>
      </c>
      <c r="N59" s="19" t="s">
        <v>215</v>
      </c>
      <c r="O59" s="98" t="s">
        <v>18</v>
      </c>
      <c r="P59" s="98" t="s">
        <v>17</v>
      </c>
      <c r="Q59" s="98">
        <v>2</v>
      </c>
      <c r="R59" s="98">
        <v>0</v>
      </c>
      <c r="S59" s="98">
        <v>0</v>
      </c>
      <c r="T59" s="51">
        <f t="shared" si="13"/>
        <v>2</v>
      </c>
      <c r="U59" s="98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88" t="s">
        <v>402</v>
      </c>
      <c r="B60" s="89" t="s">
        <v>147</v>
      </c>
      <c r="C60" s="19" t="s">
        <v>206</v>
      </c>
      <c r="D60" s="90" t="s">
        <v>16</v>
      </c>
      <c r="E60" s="90" t="s">
        <v>17</v>
      </c>
      <c r="F60" s="90">
        <v>2</v>
      </c>
      <c r="G60" s="90">
        <v>0</v>
      </c>
      <c r="H60" s="90">
        <v>0</v>
      </c>
      <c r="I60" s="51">
        <f t="shared" si="12"/>
        <v>2</v>
      </c>
      <c r="J60" s="90">
        <v>3</v>
      </c>
      <c r="K60" s="1"/>
      <c r="L60" s="92"/>
      <c r="M60" s="109" t="s">
        <v>155</v>
      </c>
      <c r="N60" s="19" t="s">
        <v>217</v>
      </c>
      <c r="O60" s="98" t="s">
        <v>18</v>
      </c>
      <c r="P60" s="98" t="s">
        <v>17</v>
      </c>
      <c r="Q60" s="98">
        <v>2</v>
      </c>
      <c r="R60" s="98">
        <v>0</v>
      </c>
      <c r="S60" s="98">
        <v>0</v>
      </c>
      <c r="T60" s="51">
        <f t="shared" si="13"/>
        <v>2</v>
      </c>
      <c r="U60" s="98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88" t="s">
        <v>375</v>
      </c>
      <c r="B61" s="99" t="s">
        <v>148</v>
      </c>
      <c r="C61" s="19" t="s">
        <v>196</v>
      </c>
      <c r="D61" s="90" t="s">
        <v>16</v>
      </c>
      <c r="E61" s="90" t="s">
        <v>19</v>
      </c>
      <c r="F61" s="90">
        <v>0</v>
      </c>
      <c r="G61" s="90">
        <v>2</v>
      </c>
      <c r="H61" s="90">
        <v>0</v>
      </c>
      <c r="I61" s="51">
        <f t="shared" si="12"/>
        <v>1</v>
      </c>
      <c r="J61" s="90">
        <v>5</v>
      </c>
      <c r="K61" s="1"/>
      <c r="L61" s="106"/>
      <c r="M61" s="101" t="s">
        <v>156</v>
      </c>
      <c r="N61" s="19" t="s">
        <v>204</v>
      </c>
      <c r="O61" s="102" t="s">
        <v>21</v>
      </c>
      <c r="P61" s="102" t="s">
        <v>19</v>
      </c>
      <c r="Q61" s="102">
        <v>2</v>
      </c>
      <c r="R61" s="102">
        <v>0</v>
      </c>
      <c r="S61" s="102">
        <v>0</v>
      </c>
      <c r="T61" s="51">
        <f t="shared" si="13"/>
        <v>2</v>
      </c>
      <c r="U61" s="102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92" t="s">
        <v>376</v>
      </c>
      <c r="B62" s="108" t="s">
        <v>149</v>
      </c>
      <c r="C62" s="19" t="s">
        <v>214</v>
      </c>
      <c r="D62" s="98" t="s">
        <v>18</v>
      </c>
      <c r="E62" s="98" t="s">
        <v>17</v>
      </c>
      <c r="F62" s="98">
        <v>2</v>
      </c>
      <c r="G62" s="98">
        <v>0</v>
      </c>
      <c r="H62" s="98">
        <v>0</v>
      </c>
      <c r="I62" s="51">
        <f t="shared" si="12"/>
        <v>2</v>
      </c>
      <c r="J62" s="98">
        <v>3</v>
      </c>
      <c r="K62" s="1"/>
      <c r="L62" s="31"/>
      <c r="M62" s="20"/>
      <c r="N62" s="20"/>
      <c r="O62" s="21"/>
      <c r="P62" s="21"/>
      <c r="Q62" s="21"/>
      <c r="R62" s="21"/>
      <c r="S62" s="21"/>
      <c r="T62" s="51">
        <f t="shared" si="13"/>
        <v>0</v>
      </c>
      <c r="U62" s="2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92"/>
      <c r="B63" s="109" t="s">
        <v>150</v>
      </c>
      <c r="C63" s="19" t="s">
        <v>216</v>
      </c>
      <c r="D63" s="98" t="s">
        <v>18</v>
      </c>
      <c r="E63" s="98" t="s">
        <v>17</v>
      </c>
      <c r="F63" s="98">
        <v>2</v>
      </c>
      <c r="G63" s="98">
        <v>0</v>
      </c>
      <c r="H63" s="98">
        <v>0</v>
      </c>
      <c r="I63" s="51">
        <f t="shared" si="12"/>
        <v>2</v>
      </c>
      <c r="J63" s="98">
        <v>3</v>
      </c>
      <c r="K63" s="1"/>
      <c r="L63" s="31"/>
      <c r="M63" s="20"/>
      <c r="N63" s="20"/>
      <c r="O63" s="21"/>
      <c r="P63" s="21"/>
      <c r="Q63" s="21"/>
      <c r="R63" s="21"/>
      <c r="S63" s="21"/>
      <c r="T63" s="51">
        <f t="shared" si="13"/>
        <v>0</v>
      </c>
      <c r="U63" s="2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106"/>
      <c r="B64" s="101" t="s">
        <v>151</v>
      </c>
      <c r="C64" s="22" t="s">
        <v>203</v>
      </c>
      <c r="D64" s="102" t="s">
        <v>21</v>
      </c>
      <c r="E64" s="102" t="s">
        <v>19</v>
      </c>
      <c r="F64" s="102">
        <v>2</v>
      </c>
      <c r="G64" s="102">
        <v>0</v>
      </c>
      <c r="H64" s="102">
        <v>0</v>
      </c>
      <c r="I64" s="50">
        <f t="shared" si="12"/>
        <v>2</v>
      </c>
      <c r="J64" s="102">
        <v>3</v>
      </c>
      <c r="K64" s="1"/>
      <c r="L64" s="31"/>
      <c r="M64" s="22"/>
      <c r="N64" s="22"/>
      <c r="O64" s="23"/>
      <c r="P64" s="23"/>
      <c r="Q64" s="23"/>
      <c r="R64" s="23"/>
      <c r="S64" s="23"/>
      <c r="T64" s="50">
        <f t="shared" si="13"/>
        <v>0</v>
      </c>
      <c r="U64" s="2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5"/>
      <c r="B65" s="36"/>
      <c r="C65" s="36"/>
      <c r="D65" s="53"/>
      <c r="E65" s="36" t="s">
        <v>26</v>
      </c>
      <c r="F65" s="53">
        <f>SUM(F57:F64)</f>
        <v>16</v>
      </c>
      <c r="G65" s="53">
        <f>SUM(G57:G64)</f>
        <v>2</v>
      </c>
      <c r="H65" s="53">
        <f>SUM(H57:H64)</f>
        <v>0</v>
      </c>
      <c r="I65" s="53">
        <f t="shared" si="12"/>
        <v>17</v>
      </c>
      <c r="J65" s="53">
        <f>SUM(J57:J64)</f>
        <v>30</v>
      </c>
      <c r="K65" s="27"/>
      <c r="L65" s="35"/>
      <c r="M65" s="36"/>
      <c r="N65" s="36"/>
      <c r="O65" s="53"/>
      <c r="P65" s="36" t="s">
        <v>26</v>
      </c>
      <c r="Q65" s="53">
        <f>SUM(Q57:Q64)</f>
        <v>12</v>
      </c>
      <c r="R65" s="53">
        <f>SUM(R57:R64)</f>
        <v>20</v>
      </c>
      <c r="S65" s="53">
        <f>SUM(S57:S64)</f>
        <v>0</v>
      </c>
      <c r="T65" s="53">
        <f t="shared" si="13"/>
        <v>22</v>
      </c>
      <c r="U65" s="53">
        <f>SUM(U57:U64)</f>
        <v>30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5"/>
      <c r="B66" s="37"/>
      <c r="C66" s="37"/>
      <c r="D66" s="38"/>
      <c r="E66" s="37" t="s">
        <v>27</v>
      </c>
      <c r="F66" s="38">
        <f>SUMIF(E57:E64,"=UE",F57:F64)</f>
        <v>4</v>
      </c>
      <c r="G66" s="38">
        <f>SUMIF(E57:E64,"=UE",G57:G64)</f>
        <v>2</v>
      </c>
      <c r="H66" s="38">
        <f>SUMIF(E57:E64,"=UE",H57:H64)</f>
        <v>0</v>
      </c>
      <c r="I66" s="38">
        <f>SUMIF(E57:E64,"=UE",I57:I64)</f>
        <v>5</v>
      </c>
      <c r="J66" s="53">
        <f>SUMIF(E57:E64,"=UE",J57:J64)</f>
        <v>11</v>
      </c>
      <c r="K66" s="27"/>
      <c r="L66" s="35"/>
      <c r="M66" s="37"/>
      <c r="N66" s="37"/>
      <c r="O66" s="38"/>
      <c r="P66" s="37" t="s">
        <v>27</v>
      </c>
      <c r="Q66" s="38">
        <f>SUMIF(P57:P64,"=UE",Q57:Q64)</f>
        <v>2</v>
      </c>
      <c r="R66" s="38">
        <f>SUMIF(P57:P64,"=UE",R57:R64)</f>
        <v>0</v>
      </c>
      <c r="S66" s="38">
        <f>SUMIF(P57:P64,"=UE",S57:S64)</f>
        <v>0</v>
      </c>
      <c r="T66" s="38">
        <f>SUMIF(P57:P64,"=UE",T57:T64)</f>
        <v>2</v>
      </c>
      <c r="U66" s="53">
        <f>SUMIF(P57:P64,"=UE",U57:U64)</f>
        <v>3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9"/>
      <c r="B67" s="40"/>
      <c r="C67" s="40"/>
      <c r="D67" s="41"/>
      <c r="E67" s="40" t="s">
        <v>28</v>
      </c>
      <c r="F67" s="41">
        <f>SUMIF(D57:D64,"=S",F57:F64)</f>
        <v>4</v>
      </c>
      <c r="G67" s="41">
        <f>SUMIF(D57:D64,"=S",G57:G64)</f>
        <v>0</v>
      </c>
      <c r="H67" s="41">
        <f>SUMIF(D57:D64,"=S",H57:H64)</f>
        <v>0</v>
      </c>
      <c r="I67" s="41">
        <f>SUMIF(D57:D64,"=S",I57:I64)</f>
        <v>4</v>
      </c>
      <c r="J67" s="42">
        <f>SUMIF(D57:D64,"=S",J57:J64)</f>
        <v>6</v>
      </c>
      <c r="K67" s="27"/>
      <c r="L67" s="39"/>
      <c r="M67" s="40"/>
      <c r="N67" s="40"/>
      <c r="O67" s="41"/>
      <c r="P67" s="40" t="s">
        <v>28</v>
      </c>
      <c r="Q67" s="41">
        <f>SUMIF(O57:O64,"=S",Q57:Q64)</f>
        <v>4</v>
      </c>
      <c r="R67" s="41">
        <f>SUMIF(O57:O64,"=S",R57:R64)</f>
        <v>0</v>
      </c>
      <c r="S67" s="41">
        <f>SUMIF(O57:O64,"=S",S57:S64)</f>
        <v>0</v>
      </c>
      <c r="T67" s="41">
        <f>SUMIF(O57:O64,"=S",T57:T64)</f>
        <v>4</v>
      </c>
      <c r="U67" s="42">
        <f>SUMIF(O57:O64,"=S",U57:U64)</f>
        <v>6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43"/>
      <c r="B68" s="44"/>
      <c r="C68" s="44"/>
      <c r="D68" s="45"/>
      <c r="E68" s="44" t="s">
        <v>29</v>
      </c>
      <c r="F68" s="45">
        <f>SUMIF(D57:D64,"=ÜS",F57:F64)</f>
        <v>2</v>
      </c>
      <c r="G68" s="45">
        <f>SUMIF(D57:D64,"=ÜS",G57:G64)</f>
        <v>0</v>
      </c>
      <c r="H68" s="45">
        <f>SUMIF(D57:D64,"=ÜS",H57:H64)</f>
        <v>0</v>
      </c>
      <c r="I68" s="45">
        <f>SUMIF(D57:D64,"=ÜS",I57:I64)</f>
        <v>2</v>
      </c>
      <c r="J68" s="46">
        <f>SUMIF(D57:D64,"=ÜS",J57:J64)</f>
        <v>3</v>
      </c>
      <c r="K68" s="27"/>
      <c r="L68" s="43"/>
      <c r="M68" s="44"/>
      <c r="N68" s="44"/>
      <c r="O68" s="45"/>
      <c r="P68" s="44" t="s">
        <v>29</v>
      </c>
      <c r="Q68" s="45">
        <f>SUMIF(O57:O64,"=ÜS",Q57:Q64)</f>
        <v>2</v>
      </c>
      <c r="R68" s="45">
        <f>SUMIF(O57:O64,"=ÜS",R57:R64)</f>
        <v>0</v>
      </c>
      <c r="S68" s="45">
        <f>SUMIF(O57:O64,"=ÜS",S57:S64)</f>
        <v>0</v>
      </c>
      <c r="T68" s="45">
        <f>SUMIF(O57:O64,"=ÜS",T57:T64)</f>
        <v>2</v>
      </c>
      <c r="U68" s="46">
        <f>SUMIF(O57:O64,"=ÜS",U57:U64)</f>
        <v>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6"/>
      <c r="B69" s="1"/>
      <c r="C69" s="1"/>
      <c r="D69" s="7"/>
      <c r="E69" s="1"/>
      <c r="F69" s="7"/>
      <c r="G69" s="7"/>
      <c r="H69" s="7"/>
      <c r="I69" s="7"/>
      <c r="J69" s="7"/>
      <c r="K69" s="1"/>
      <c r="L69" s="6"/>
      <c r="M69" s="1"/>
      <c r="N69" s="1"/>
      <c r="O69" s="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6"/>
      <c r="B70" s="1"/>
      <c r="C70" s="1"/>
      <c r="D70" s="7"/>
      <c r="E70" s="1"/>
      <c r="F70" s="7"/>
      <c r="G70" s="7"/>
      <c r="H70" s="7"/>
      <c r="I70" s="7"/>
      <c r="J70" s="7"/>
      <c r="K70" s="1"/>
      <c r="L70" s="6"/>
      <c r="M70" s="1"/>
      <c r="N70" s="1"/>
      <c r="O70" s="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6"/>
      <c r="B71" s="1"/>
      <c r="C71" s="1"/>
      <c r="D71" s="7"/>
      <c r="E71" s="1"/>
      <c r="F71" s="7"/>
      <c r="G71" s="7"/>
      <c r="H71" s="7"/>
      <c r="I71" s="7"/>
      <c r="J71" s="7"/>
      <c r="K71" s="1"/>
      <c r="L71" s="6"/>
      <c r="M71" s="1"/>
      <c r="N71" s="1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6"/>
      <c r="B72" s="1"/>
      <c r="C72" s="1"/>
      <c r="D72" s="7"/>
      <c r="E72" s="1"/>
      <c r="F72" s="7"/>
      <c r="G72" s="7"/>
      <c r="H72" s="7"/>
      <c r="I72" s="7"/>
      <c r="J72" s="7"/>
      <c r="K72" s="1"/>
      <c r="L72" s="6"/>
      <c r="M72" s="1"/>
      <c r="N72" s="1"/>
      <c r="O72" s="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32.1" customHeight="1" x14ac:dyDescent="0.2">
      <c r="A73" s="117" t="s">
        <v>39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9"/>
      <c r="L73" s="118"/>
      <c r="M73" s="118"/>
      <c r="N73" s="118"/>
      <c r="O73" s="118"/>
      <c r="P73" s="118"/>
      <c r="Q73" s="118"/>
      <c r="R73" s="118"/>
      <c r="S73" s="118"/>
      <c r="T73" s="118"/>
      <c r="U73" s="120"/>
      <c r="V73" s="1"/>
      <c r="W73" s="116"/>
      <c r="X73" s="116"/>
      <c r="Y73" s="116"/>
      <c r="Z73" s="116"/>
      <c r="AA73" s="116"/>
      <c r="AB73" s="116"/>
      <c r="AC73" s="116"/>
      <c r="AD73" s="116"/>
      <c r="AE73" s="1"/>
      <c r="AF73" s="1"/>
      <c r="AG73" s="1"/>
    </row>
    <row r="74" spans="1:33" ht="32.1" customHeight="1" x14ac:dyDescent="0.2">
      <c r="A74" s="84" t="s">
        <v>6</v>
      </c>
      <c r="B74" s="30" t="s">
        <v>7</v>
      </c>
      <c r="C74" s="28" t="s">
        <v>45</v>
      </c>
      <c r="D74" s="29" t="s">
        <v>8</v>
      </c>
      <c r="E74" s="25" t="s">
        <v>9</v>
      </c>
      <c r="F74" s="84" t="s">
        <v>10</v>
      </c>
      <c r="G74" s="84" t="s">
        <v>11</v>
      </c>
      <c r="H74" s="84" t="s">
        <v>12</v>
      </c>
      <c r="I74" s="84" t="s">
        <v>13</v>
      </c>
      <c r="J74" s="84" t="s">
        <v>14</v>
      </c>
      <c r="K74" s="79"/>
      <c r="L74" s="84" t="s">
        <v>6</v>
      </c>
      <c r="M74" s="30" t="s">
        <v>7</v>
      </c>
      <c r="N74" s="28" t="s">
        <v>45</v>
      </c>
      <c r="O74" s="29" t="s">
        <v>8</v>
      </c>
      <c r="P74" s="25" t="s">
        <v>9</v>
      </c>
      <c r="Q74" s="84" t="s">
        <v>10</v>
      </c>
      <c r="R74" s="84" t="s">
        <v>11</v>
      </c>
      <c r="S74" s="84" t="s">
        <v>12</v>
      </c>
      <c r="T74" s="84" t="s">
        <v>13</v>
      </c>
      <c r="U74" s="84" t="s">
        <v>14</v>
      </c>
      <c r="V74" s="1"/>
      <c r="W74" s="13"/>
      <c r="X74" s="14"/>
      <c r="Y74" s="12"/>
      <c r="Z74" s="12"/>
      <c r="AA74" s="12"/>
      <c r="AB74" s="12"/>
      <c r="AC74" s="12"/>
      <c r="AD74" s="15"/>
      <c r="AE74" s="1"/>
      <c r="AF74" s="1"/>
      <c r="AG74" s="1"/>
    </row>
    <row r="75" spans="1:33" ht="15.95" customHeight="1" x14ac:dyDescent="0.2">
      <c r="A75" s="114" t="s">
        <v>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79"/>
      <c r="L75" s="114" t="s">
        <v>5</v>
      </c>
      <c r="M75" s="115"/>
      <c r="N75" s="115"/>
      <c r="O75" s="115"/>
      <c r="P75" s="115"/>
      <c r="Q75" s="115"/>
      <c r="R75" s="115"/>
      <c r="S75" s="115"/>
      <c r="T75" s="115"/>
      <c r="U75" s="115"/>
      <c r="V75" s="1"/>
      <c r="W75" s="17"/>
      <c r="X75" s="17"/>
      <c r="Y75" s="17"/>
      <c r="Z75" s="17"/>
      <c r="AA75" s="17"/>
      <c r="AB75" s="17"/>
      <c r="AC75" s="17"/>
      <c r="AD75" s="17"/>
      <c r="AE75" s="1"/>
      <c r="AF75" s="1"/>
      <c r="AG75" s="1"/>
    </row>
    <row r="76" spans="1:33" ht="15.95" customHeight="1" x14ac:dyDescent="0.2">
      <c r="A76" s="31" t="s">
        <v>377</v>
      </c>
      <c r="B76" s="20" t="s">
        <v>231</v>
      </c>
      <c r="C76" s="19"/>
      <c r="D76" s="23" t="s">
        <v>18</v>
      </c>
      <c r="E76" s="23" t="s">
        <v>19</v>
      </c>
      <c r="F76" s="23">
        <v>2</v>
      </c>
      <c r="G76" s="23">
        <v>0</v>
      </c>
      <c r="H76" s="23">
        <v>0</v>
      </c>
      <c r="I76" s="50">
        <f t="shared" ref="I76:I85" si="14">F76+(G76+H76)/2</f>
        <v>2</v>
      </c>
      <c r="J76" s="23">
        <v>3</v>
      </c>
      <c r="K76" s="1"/>
      <c r="L76" s="31" t="s">
        <v>378</v>
      </c>
      <c r="M76" s="19" t="s">
        <v>227</v>
      </c>
      <c r="N76" s="19" t="s">
        <v>298</v>
      </c>
      <c r="O76" s="23" t="s">
        <v>18</v>
      </c>
      <c r="P76" s="23" t="s">
        <v>19</v>
      </c>
      <c r="Q76" s="23">
        <v>2</v>
      </c>
      <c r="R76" s="23">
        <v>0</v>
      </c>
      <c r="S76" s="23">
        <v>0</v>
      </c>
      <c r="T76" s="50">
        <f t="shared" ref="T76:T85" si="15">Q76+(R76+S76)/2</f>
        <v>2</v>
      </c>
      <c r="U76" s="23">
        <v>3</v>
      </c>
      <c r="V76" s="1"/>
      <c r="W76" s="17"/>
      <c r="X76" s="17"/>
      <c r="Y76" s="17"/>
      <c r="Z76" s="17"/>
      <c r="AA76" s="17"/>
      <c r="AB76" s="17"/>
      <c r="AC76" s="17"/>
      <c r="AD76" s="17"/>
      <c r="AE76" s="1"/>
      <c r="AF76" s="1"/>
      <c r="AG76" s="1"/>
    </row>
    <row r="77" spans="1:33" ht="15.95" customHeight="1" x14ac:dyDescent="0.2">
      <c r="A77" s="31" t="s">
        <v>296</v>
      </c>
      <c r="B77" s="19" t="s">
        <v>220</v>
      </c>
      <c r="C77" s="19"/>
      <c r="D77" s="23" t="s">
        <v>18</v>
      </c>
      <c r="E77" s="23" t="s">
        <v>19</v>
      </c>
      <c r="F77" s="23">
        <v>2</v>
      </c>
      <c r="G77" s="23">
        <v>0</v>
      </c>
      <c r="H77" s="23">
        <v>0</v>
      </c>
      <c r="I77" s="50">
        <f t="shared" si="14"/>
        <v>2</v>
      </c>
      <c r="J77" s="23">
        <v>3</v>
      </c>
      <c r="K77" s="112" t="s">
        <v>314</v>
      </c>
      <c r="L77" s="113" t="s">
        <v>313</v>
      </c>
      <c r="M77" s="19" t="s">
        <v>249</v>
      </c>
      <c r="N77" s="19" t="s">
        <v>299</v>
      </c>
      <c r="O77" s="23" t="s">
        <v>18</v>
      </c>
      <c r="P77" s="23" t="s">
        <v>19</v>
      </c>
      <c r="Q77" s="23">
        <v>2</v>
      </c>
      <c r="R77" s="23">
        <v>0</v>
      </c>
      <c r="S77" s="23">
        <v>0</v>
      </c>
      <c r="T77" s="50">
        <f t="shared" si="15"/>
        <v>2</v>
      </c>
      <c r="U77" s="23">
        <v>3</v>
      </c>
      <c r="V77" s="1"/>
      <c r="W77" s="17"/>
      <c r="X77" s="17"/>
      <c r="Y77" s="17"/>
      <c r="Z77" s="17"/>
      <c r="AA77" s="17"/>
      <c r="AB77" s="17"/>
      <c r="AC77" s="17"/>
      <c r="AD77" s="17"/>
      <c r="AE77" s="1"/>
      <c r="AF77" s="1"/>
      <c r="AG77" s="1"/>
    </row>
    <row r="78" spans="1:33" ht="15.95" customHeight="1" x14ac:dyDescent="0.2">
      <c r="A78" s="31" t="s">
        <v>404</v>
      </c>
      <c r="B78" s="19" t="s">
        <v>294</v>
      </c>
      <c r="C78" s="19" t="s">
        <v>295</v>
      </c>
      <c r="D78" s="21" t="s">
        <v>18</v>
      </c>
      <c r="E78" s="21" t="s">
        <v>17</v>
      </c>
      <c r="F78" s="21">
        <v>2</v>
      </c>
      <c r="G78" s="21">
        <v>0</v>
      </c>
      <c r="H78" s="21">
        <v>0</v>
      </c>
      <c r="I78" s="51">
        <f t="shared" si="14"/>
        <v>2</v>
      </c>
      <c r="J78" s="21">
        <v>3</v>
      </c>
      <c r="K78" s="1"/>
      <c r="L78" s="31" t="s">
        <v>247</v>
      </c>
      <c r="M78" s="19" t="s">
        <v>248</v>
      </c>
      <c r="N78" s="20" t="s">
        <v>300</v>
      </c>
      <c r="O78" s="21" t="s">
        <v>18</v>
      </c>
      <c r="P78" s="21" t="s">
        <v>17</v>
      </c>
      <c r="Q78" s="21">
        <v>1</v>
      </c>
      <c r="R78" s="21">
        <v>0</v>
      </c>
      <c r="S78" s="21">
        <v>2</v>
      </c>
      <c r="T78" s="51">
        <f t="shared" si="15"/>
        <v>2</v>
      </c>
      <c r="U78" s="21">
        <v>3</v>
      </c>
      <c r="V78" s="1"/>
      <c r="W78" s="17"/>
      <c r="X78" s="17"/>
      <c r="Y78" s="17"/>
      <c r="Z78" s="17"/>
      <c r="AA78" s="17"/>
      <c r="AB78" s="17"/>
      <c r="AC78" s="17"/>
      <c r="AD78" s="17"/>
      <c r="AE78" s="1"/>
      <c r="AF78" s="1"/>
      <c r="AG78" s="1"/>
    </row>
    <row r="79" spans="1:33" ht="15.95" customHeight="1" x14ac:dyDescent="0.2">
      <c r="A79" s="31" t="s">
        <v>245</v>
      </c>
      <c r="B79" s="19" t="s">
        <v>246</v>
      </c>
      <c r="C79" s="20"/>
      <c r="D79" s="23" t="s">
        <v>18</v>
      </c>
      <c r="E79" s="23" t="s">
        <v>19</v>
      </c>
      <c r="F79" s="23">
        <v>2</v>
      </c>
      <c r="G79" s="23">
        <v>0</v>
      </c>
      <c r="H79" s="23">
        <v>0</v>
      </c>
      <c r="I79" s="51">
        <f t="shared" si="14"/>
        <v>2</v>
      </c>
      <c r="J79" s="21">
        <v>3</v>
      </c>
      <c r="K79" s="1"/>
      <c r="L79" s="31" t="s">
        <v>244</v>
      </c>
      <c r="M79" s="19" t="s">
        <v>219</v>
      </c>
      <c r="N79" s="20" t="s">
        <v>301</v>
      </c>
      <c r="O79" s="23" t="s">
        <v>18</v>
      </c>
      <c r="P79" s="23" t="s">
        <v>19</v>
      </c>
      <c r="Q79" s="23">
        <v>2</v>
      </c>
      <c r="R79" s="23">
        <v>0</v>
      </c>
      <c r="S79" s="23">
        <v>0</v>
      </c>
      <c r="T79" s="51">
        <f t="shared" si="15"/>
        <v>2</v>
      </c>
      <c r="U79" s="21">
        <v>3</v>
      </c>
      <c r="V79" s="1"/>
      <c r="W79" s="17"/>
      <c r="X79" s="17"/>
      <c r="Y79" s="17"/>
      <c r="Z79" s="17"/>
      <c r="AA79" s="17"/>
      <c r="AB79" s="17"/>
      <c r="AC79" s="17"/>
      <c r="AD79" s="17"/>
      <c r="AE79" s="1"/>
      <c r="AF79" s="1"/>
      <c r="AG79" s="1"/>
    </row>
    <row r="80" spans="1:33" ht="15.95" customHeight="1" x14ac:dyDescent="0.2">
      <c r="A80" s="31" t="s">
        <v>240</v>
      </c>
      <c r="B80" s="19" t="s">
        <v>239</v>
      </c>
      <c r="C80" s="20"/>
      <c r="D80" s="23" t="s">
        <v>18</v>
      </c>
      <c r="E80" s="23" t="s">
        <v>19</v>
      </c>
      <c r="F80" s="23">
        <v>2</v>
      </c>
      <c r="G80" s="23">
        <v>0</v>
      </c>
      <c r="H80" s="23">
        <v>0</v>
      </c>
      <c r="I80" s="51">
        <f t="shared" si="14"/>
        <v>2</v>
      </c>
      <c r="J80" s="21">
        <v>3</v>
      </c>
      <c r="K80" s="1"/>
      <c r="L80" s="31" t="s">
        <v>379</v>
      </c>
      <c r="M80" s="19" t="s">
        <v>232</v>
      </c>
      <c r="N80" s="20" t="s">
        <v>302</v>
      </c>
      <c r="O80" s="23" t="s">
        <v>18</v>
      </c>
      <c r="P80" s="23" t="s">
        <v>19</v>
      </c>
      <c r="Q80" s="23">
        <v>2</v>
      </c>
      <c r="R80" s="23">
        <v>0</v>
      </c>
      <c r="S80" s="23">
        <v>0</v>
      </c>
      <c r="T80" s="51">
        <f t="shared" si="15"/>
        <v>2</v>
      </c>
      <c r="U80" s="21">
        <v>3</v>
      </c>
      <c r="V80" s="1"/>
      <c r="W80" s="17"/>
      <c r="X80" s="17"/>
      <c r="Y80" s="17"/>
      <c r="Z80" s="17"/>
      <c r="AA80" s="17"/>
      <c r="AB80" s="17"/>
      <c r="AC80" s="17"/>
      <c r="AD80" s="17"/>
      <c r="AE80" s="1"/>
      <c r="AF80" s="1"/>
      <c r="AG80" s="1"/>
    </row>
    <row r="81" spans="1:33" ht="15.95" customHeight="1" x14ac:dyDescent="0.2">
      <c r="A81" s="111" t="s">
        <v>315</v>
      </c>
      <c r="B81" s="19" t="s">
        <v>316</v>
      </c>
      <c r="C81" s="19" t="s">
        <v>271</v>
      </c>
      <c r="D81" s="23" t="s">
        <v>18</v>
      </c>
      <c r="E81" s="23" t="s">
        <v>19</v>
      </c>
      <c r="F81" s="23">
        <v>2</v>
      </c>
      <c r="G81" s="23">
        <v>0</v>
      </c>
      <c r="H81" s="23">
        <v>0</v>
      </c>
      <c r="I81" s="51">
        <f t="shared" si="14"/>
        <v>2</v>
      </c>
      <c r="J81" s="21">
        <v>3</v>
      </c>
      <c r="K81" s="112"/>
      <c r="L81" s="111" t="s">
        <v>317</v>
      </c>
      <c r="M81" s="19" t="s">
        <v>318</v>
      </c>
      <c r="N81" s="19" t="s">
        <v>277</v>
      </c>
      <c r="O81" s="23" t="s">
        <v>18</v>
      </c>
      <c r="P81" s="23" t="s">
        <v>19</v>
      </c>
      <c r="Q81" s="23">
        <v>2</v>
      </c>
      <c r="R81" s="23">
        <v>0</v>
      </c>
      <c r="S81" s="23">
        <v>0</v>
      </c>
      <c r="T81" s="51">
        <f t="shared" si="15"/>
        <v>2</v>
      </c>
      <c r="U81" s="21">
        <v>3</v>
      </c>
      <c r="V81" s="1"/>
      <c r="W81" s="17"/>
      <c r="X81" s="17"/>
      <c r="Y81" s="17"/>
      <c r="Z81" s="17"/>
      <c r="AA81" s="17"/>
      <c r="AB81" s="17"/>
      <c r="AC81" s="17"/>
      <c r="AD81" s="17"/>
      <c r="AE81" s="1"/>
      <c r="AF81" s="1"/>
      <c r="AG81" s="1"/>
    </row>
    <row r="82" spans="1:33" ht="15.95" customHeight="1" x14ac:dyDescent="0.2">
      <c r="A82" s="31" t="s">
        <v>270</v>
      </c>
      <c r="B82" s="19" t="s">
        <v>272</v>
      </c>
      <c r="C82" s="19" t="s">
        <v>273</v>
      </c>
      <c r="D82" s="23" t="s">
        <v>18</v>
      </c>
      <c r="E82" s="23" t="s">
        <v>19</v>
      </c>
      <c r="F82" s="23">
        <v>2</v>
      </c>
      <c r="G82" s="23">
        <v>0</v>
      </c>
      <c r="H82" s="23">
        <v>0</v>
      </c>
      <c r="I82" s="51">
        <f t="shared" si="14"/>
        <v>2</v>
      </c>
      <c r="J82" s="21">
        <v>3</v>
      </c>
      <c r="K82" s="1"/>
      <c r="L82" s="31" t="s">
        <v>276</v>
      </c>
      <c r="M82" s="19" t="s">
        <v>278</v>
      </c>
      <c r="N82" s="19" t="s">
        <v>279</v>
      </c>
      <c r="O82" s="23" t="s">
        <v>18</v>
      </c>
      <c r="P82" s="23" t="s">
        <v>19</v>
      </c>
      <c r="Q82" s="23">
        <v>2</v>
      </c>
      <c r="R82" s="23">
        <v>0</v>
      </c>
      <c r="S82" s="23">
        <v>0</v>
      </c>
      <c r="T82" s="51">
        <f t="shared" si="15"/>
        <v>2</v>
      </c>
      <c r="U82" s="21">
        <v>3</v>
      </c>
      <c r="V82" s="1"/>
      <c r="W82" s="17"/>
      <c r="X82" s="17"/>
      <c r="Y82" s="17"/>
      <c r="Z82" s="17"/>
      <c r="AA82" s="17"/>
      <c r="AB82" s="17"/>
      <c r="AC82" s="17"/>
      <c r="AD82" s="17"/>
      <c r="AE82" s="1"/>
      <c r="AF82" s="1"/>
      <c r="AG82" s="1"/>
    </row>
    <row r="83" spans="1:33" ht="15.95" customHeight="1" x14ac:dyDescent="0.2">
      <c r="A83" s="31" t="s">
        <v>323</v>
      </c>
      <c r="B83" s="19" t="s">
        <v>274</v>
      </c>
      <c r="C83" s="19" t="s">
        <v>275</v>
      </c>
      <c r="D83" s="23" t="s">
        <v>18</v>
      </c>
      <c r="E83" s="23" t="s">
        <v>19</v>
      </c>
      <c r="F83" s="23">
        <v>2</v>
      </c>
      <c r="G83" s="23">
        <v>0</v>
      </c>
      <c r="H83" s="23">
        <v>0</v>
      </c>
      <c r="I83" s="51">
        <f t="shared" si="14"/>
        <v>2</v>
      </c>
      <c r="J83" s="21">
        <v>3</v>
      </c>
      <c r="K83" s="112"/>
      <c r="L83" s="31" t="s">
        <v>324</v>
      </c>
      <c r="M83" s="19" t="s">
        <v>280</v>
      </c>
      <c r="N83" s="19" t="s">
        <v>281</v>
      </c>
      <c r="O83" s="23" t="s">
        <v>18</v>
      </c>
      <c r="P83" s="23" t="s">
        <v>19</v>
      </c>
      <c r="Q83" s="23">
        <v>2</v>
      </c>
      <c r="R83" s="23">
        <v>0</v>
      </c>
      <c r="S83" s="23">
        <v>0</v>
      </c>
      <c r="T83" s="51">
        <f t="shared" si="15"/>
        <v>2</v>
      </c>
      <c r="U83" s="21">
        <v>3</v>
      </c>
      <c r="V83" s="1"/>
      <c r="W83" s="17"/>
      <c r="X83" s="17"/>
      <c r="Y83" s="17"/>
      <c r="Z83" s="17"/>
      <c r="AA83" s="17"/>
      <c r="AB83" s="17"/>
      <c r="AC83" s="17"/>
      <c r="AD83" s="17"/>
      <c r="AE83" s="1"/>
      <c r="AF83" s="1"/>
      <c r="AG83" s="1"/>
    </row>
    <row r="84" spans="1:33" ht="15.95" customHeight="1" x14ac:dyDescent="0.2">
      <c r="A84" s="31" t="s">
        <v>310</v>
      </c>
      <c r="B84" s="19" t="s">
        <v>311</v>
      </c>
      <c r="C84" s="19" t="s">
        <v>312</v>
      </c>
      <c r="D84" s="23" t="s">
        <v>18</v>
      </c>
      <c r="E84" s="23" t="s">
        <v>19</v>
      </c>
      <c r="F84" s="23">
        <v>2</v>
      </c>
      <c r="G84" s="23">
        <v>0</v>
      </c>
      <c r="H84" s="23">
        <v>0</v>
      </c>
      <c r="I84" s="51">
        <f t="shared" si="14"/>
        <v>2</v>
      </c>
      <c r="J84" s="21">
        <v>3</v>
      </c>
      <c r="K84" s="1"/>
      <c r="L84" s="31"/>
      <c r="M84" s="20"/>
      <c r="N84" s="20"/>
      <c r="O84" s="23" t="s">
        <v>18</v>
      </c>
      <c r="P84" s="23" t="s">
        <v>19</v>
      </c>
      <c r="Q84" s="23">
        <v>2</v>
      </c>
      <c r="R84" s="23">
        <v>0</v>
      </c>
      <c r="S84" s="23">
        <v>0</v>
      </c>
      <c r="T84" s="51">
        <f t="shared" si="15"/>
        <v>2</v>
      </c>
      <c r="U84" s="21">
        <v>3</v>
      </c>
      <c r="V84" s="1"/>
      <c r="W84" s="17"/>
      <c r="X84" s="17"/>
      <c r="Y84" s="17"/>
      <c r="Z84" s="17"/>
      <c r="AA84" s="17"/>
      <c r="AB84" s="17"/>
      <c r="AC84" s="17"/>
      <c r="AD84" s="17"/>
      <c r="AE84" s="1"/>
      <c r="AF84" s="1"/>
      <c r="AG84" s="1"/>
    </row>
    <row r="85" spans="1:33" ht="15.95" customHeight="1" x14ac:dyDescent="0.2">
      <c r="A85" s="31"/>
      <c r="B85" s="20"/>
      <c r="C85" s="20"/>
      <c r="D85" s="21" t="s">
        <v>18</v>
      </c>
      <c r="E85" s="21" t="s">
        <v>19</v>
      </c>
      <c r="F85" s="21">
        <v>2</v>
      </c>
      <c r="G85" s="21">
        <v>0</v>
      </c>
      <c r="H85" s="21">
        <v>0</v>
      </c>
      <c r="I85" s="51">
        <f t="shared" si="14"/>
        <v>2</v>
      </c>
      <c r="J85" s="21">
        <v>3</v>
      </c>
      <c r="K85" s="1"/>
      <c r="L85" s="31"/>
      <c r="M85" s="20"/>
      <c r="N85" s="20"/>
      <c r="O85" s="21" t="s">
        <v>18</v>
      </c>
      <c r="P85" s="21" t="s">
        <v>19</v>
      </c>
      <c r="Q85" s="21">
        <v>2</v>
      </c>
      <c r="R85" s="21">
        <v>0</v>
      </c>
      <c r="S85" s="21">
        <v>0</v>
      </c>
      <c r="T85" s="51">
        <f t="shared" si="15"/>
        <v>2</v>
      </c>
      <c r="U85" s="21">
        <v>3</v>
      </c>
      <c r="V85" s="1"/>
      <c r="W85" s="17"/>
      <c r="X85" s="17"/>
      <c r="Y85" s="17"/>
      <c r="Z85" s="17"/>
      <c r="AA85" s="17"/>
      <c r="AB85" s="17"/>
      <c r="AC85" s="17"/>
      <c r="AD85" s="17"/>
      <c r="AE85" s="1"/>
      <c r="AF85" s="1"/>
      <c r="AG85" s="1"/>
    </row>
    <row r="86" spans="1:33" ht="15.95" customHeight="1" x14ac:dyDescent="0.2">
      <c r="A86" s="114" t="s">
        <v>31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79"/>
      <c r="L86" s="114" t="s">
        <v>32</v>
      </c>
      <c r="M86" s="115"/>
      <c r="N86" s="115"/>
      <c r="O86" s="115"/>
      <c r="P86" s="115"/>
      <c r="Q86" s="115"/>
      <c r="R86" s="115"/>
      <c r="S86" s="115"/>
      <c r="T86" s="115"/>
      <c r="U86" s="115"/>
      <c r="V86" s="1"/>
      <c r="W86" s="17"/>
      <c r="X86" s="17"/>
      <c r="Y86" s="17"/>
      <c r="Z86" s="17"/>
      <c r="AA86" s="17"/>
      <c r="AB86" s="17"/>
      <c r="AC86" s="17"/>
      <c r="AD86" s="17"/>
      <c r="AE86" s="1"/>
      <c r="AF86" s="1"/>
      <c r="AG86" s="1"/>
    </row>
    <row r="87" spans="1:33" ht="15.95" customHeight="1" x14ac:dyDescent="0.2">
      <c r="A87" s="111" t="s">
        <v>319</v>
      </c>
      <c r="B87" s="110" t="s">
        <v>320</v>
      </c>
      <c r="C87" s="19" t="s">
        <v>283</v>
      </c>
      <c r="D87" s="23" t="s">
        <v>18</v>
      </c>
      <c r="E87" s="23" t="s">
        <v>19</v>
      </c>
      <c r="F87" s="23">
        <v>2</v>
      </c>
      <c r="G87" s="23">
        <v>0</v>
      </c>
      <c r="H87" s="23">
        <v>0</v>
      </c>
      <c r="I87" s="50">
        <f t="shared" ref="I87" si="16">F87+(G87+H87)/2</f>
        <v>2</v>
      </c>
      <c r="J87" s="23">
        <v>3</v>
      </c>
      <c r="K87" s="112"/>
      <c r="L87" s="111" t="s">
        <v>321</v>
      </c>
      <c r="M87" s="19" t="s">
        <v>322</v>
      </c>
      <c r="N87" s="19" t="s">
        <v>289</v>
      </c>
      <c r="O87" s="23" t="s">
        <v>18</v>
      </c>
      <c r="P87" s="23" t="s">
        <v>19</v>
      </c>
      <c r="Q87" s="23">
        <v>2</v>
      </c>
      <c r="R87" s="23">
        <v>0</v>
      </c>
      <c r="S87" s="23">
        <v>0</v>
      </c>
      <c r="T87" s="50">
        <f t="shared" ref="T87" si="17">Q87+(R87+S87)/2</f>
        <v>2</v>
      </c>
      <c r="U87" s="23">
        <v>3</v>
      </c>
      <c r="V87" s="1"/>
      <c r="W87" s="17"/>
      <c r="X87" s="17"/>
      <c r="Y87" s="17"/>
      <c r="Z87" s="17"/>
      <c r="AA87" s="17"/>
      <c r="AB87" s="17"/>
      <c r="AC87" s="17"/>
      <c r="AD87" s="17"/>
      <c r="AE87" s="1"/>
      <c r="AF87" s="1"/>
      <c r="AG87" s="1"/>
    </row>
    <row r="88" spans="1:33" ht="15.95" customHeight="1" x14ac:dyDescent="0.2">
      <c r="A88" s="31" t="s">
        <v>282</v>
      </c>
      <c r="B88" s="110" t="s">
        <v>284</v>
      </c>
      <c r="C88" s="19" t="s">
        <v>285</v>
      </c>
      <c r="D88" s="23" t="s">
        <v>18</v>
      </c>
      <c r="E88" s="23" t="s">
        <v>19</v>
      </c>
      <c r="F88" s="23">
        <v>2</v>
      </c>
      <c r="G88" s="23">
        <v>0</v>
      </c>
      <c r="H88" s="23">
        <v>0</v>
      </c>
      <c r="I88" s="50">
        <f t="shared" ref="I88:I96" si="18">F88+(G88+H88)/2</f>
        <v>2</v>
      </c>
      <c r="J88" s="23">
        <v>3</v>
      </c>
      <c r="K88" s="112"/>
      <c r="L88" s="31" t="s">
        <v>288</v>
      </c>
      <c r="M88" s="19" t="s">
        <v>290</v>
      </c>
      <c r="N88" s="19" t="s">
        <v>291</v>
      </c>
      <c r="O88" s="23" t="s">
        <v>18</v>
      </c>
      <c r="P88" s="23" t="s">
        <v>19</v>
      </c>
      <c r="Q88" s="23">
        <v>2</v>
      </c>
      <c r="R88" s="23">
        <v>0</v>
      </c>
      <c r="S88" s="23">
        <v>0</v>
      </c>
      <c r="T88" s="50">
        <f t="shared" ref="T88:T96" si="19">Q88+(R88+S88)/2</f>
        <v>2</v>
      </c>
      <c r="U88" s="23">
        <v>3</v>
      </c>
      <c r="V88" s="1"/>
      <c r="W88" s="17"/>
      <c r="X88" s="17"/>
      <c r="Y88" s="17"/>
      <c r="Z88" s="17"/>
      <c r="AA88" s="17"/>
      <c r="AB88" s="17"/>
      <c r="AC88" s="17"/>
      <c r="AD88" s="17"/>
      <c r="AE88" s="1"/>
      <c r="AF88" s="1"/>
      <c r="AG88" s="1"/>
    </row>
    <row r="89" spans="1:33" ht="15.95" customHeight="1" x14ac:dyDescent="0.2">
      <c r="A89" s="31" t="s">
        <v>282</v>
      </c>
      <c r="B89" s="110" t="s">
        <v>286</v>
      </c>
      <c r="C89" s="19" t="s">
        <v>287</v>
      </c>
      <c r="D89" s="23" t="s">
        <v>18</v>
      </c>
      <c r="E89" s="23" t="s">
        <v>19</v>
      </c>
      <c r="F89" s="23">
        <v>2</v>
      </c>
      <c r="G89" s="23">
        <v>0</v>
      </c>
      <c r="H89" s="23">
        <v>0</v>
      </c>
      <c r="I89" s="50">
        <f t="shared" si="18"/>
        <v>2</v>
      </c>
      <c r="J89" s="23">
        <v>3</v>
      </c>
      <c r="K89" s="1"/>
      <c r="L89" s="31" t="s">
        <v>288</v>
      </c>
      <c r="M89" s="19" t="s">
        <v>292</v>
      </c>
      <c r="N89" s="19" t="s">
        <v>293</v>
      </c>
      <c r="O89" s="23" t="s">
        <v>18</v>
      </c>
      <c r="P89" s="23" t="s">
        <v>19</v>
      </c>
      <c r="Q89" s="23">
        <v>2</v>
      </c>
      <c r="R89" s="23">
        <v>0</v>
      </c>
      <c r="S89" s="23">
        <v>0</v>
      </c>
      <c r="T89" s="50">
        <f t="shared" si="19"/>
        <v>2</v>
      </c>
      <c r="U89" s="23">
        <v>3</v>
      </c>
      <c r="V89" s="1"/>
      <c r="W89" s="17"/>
      <c r="X89" s="17"/>
      <c r="Y89" s="17"/>
      <c r="Z89" s="17"/>
      <c r="AA89" s="17"/>
      <c r="AB89" s="17"/>
      <c r="AC89" s="17"/>
      <c r="AD89" s="17"/>
      <c r="AE89" s="1"/>
      <c r="AF89" s="1"/>
      <c r="AG89" s="1"/>
    </row>
    <row r="90" spans="1:33" ht="15.95" customHeight="1" x14ac:dyDescent="0.2">
      <c r="A90" s="31"/>
      <c r="B90" s="19"/>
      <c r="C90" s="19"/>
      <c r="D90" s="23" t="s">
        <v>18</v>
      </c>
      <c r="E90" s="23" t="s">
        <v>19</v>
      </c>
      <c r="F90" s="23">
        <v>2</v>
      </c>
      <c r="G90" s="23">
        <v>0</v>
      </c>
      <c r="H90" s="23">
        <v>0</v>
      </c>
      <c r="I90" s="50">
        <f t="shared" si="18"/>
        <v>2</v>
      </c>
      <c r="J90" s="23">
        <v>3</v>
      </c>
      <c r="K90" s="1"/>
      <c r="L90" s="31"/>
      <c r="M90" s="19"/>
      <c r="N90" s="19"/>
      <c r="O90" s="23" t="s">
        <v>18</v>
      </c>
      <c r="P90" s="23" t="s">
        <v>19</v>
      </c>
      <c r="Q90" s="23">
        <v>2</v>
      </c>
      <c r="R90" s="23">
        <v>0</v>
      </c>
      <c r="S90" s="23">
        <v>0</v>
      </c>
      <c r="T90" s="50">
        <f t="shared" si="19"/>
        <v>2</v>
      </c>
      <c r="U90" s="23">
        <v>3</v>
      </c>
      <c r="V90" s="1"/>
      <c r="W90" s="17"/>
      <c r="X90" s="17"/>
      <c r="Y90" s="17"/>
      <c r="Z90" s="17"/>
      <c r="AA90" s="17"/>
      <c r="AB90" s="17"/>
      <c r="AC90" s="17"/>
      <c r="AD90" s="17"/>
      <c r="AE90" s="1"/>
      <c r="AF90" s="1"/>
      <c r="AG90" s="1"/>
    </row>
    <row r="91" spans="1:33" ht="15.95" customHeight="1" x14ac:dyDescent="0.2">
      <c r="A91" s="31"/>
      <c r="B91" s="19"/>
      <c r="C91" s="19"/>
      <c r="D91" s="23" t="s">
        <v>18</v>
      </c>
      <c r="E91" s="23" t="s">
        <v>19</v>
      </c>
      <c r="F91" s="23">
        <v>2</v>
      </c>
      <c r="G91" s="23">
        <v>0</v>
      </c>
      <c r="H91" s="23">
        <v>0</v>
      </c>
      <c r="I91" s="50">
        <f t="shared" si="18"/>
        <v>2</v>
      </c>
      <c r="J91" s="23">
        <v>3</v>
      </c>
      <c r="K91" s="1"/>
      <c r="L91" s="31"/>
      <c r="M91" s="19"/>
      <c r="N91" s="19"/>
      <c r="O91" s="23" t="s">
        <v>18</v>
      </c>
      <c r="P91" s="23" t="s">
        <v>19</v>
      </c>
      <c r="Q91" s="23">
        <v>2</v>
      </c>
      <c r="R91" s="23">
        <v>0</v>
      </c>
      <c r="S91" s="23">
        <v>0</v>
      </c>
      <c r="T91" s="50">
        <f t="shared" si="19"/>
        <v>2</v>
      </c>
      <c r="U91" s="23">
        <v>3</v>
      </c>
      <c r="V91" s="1"/>
      <c r="W91" s="17"/>
      <c r="X91" s="17"/>
      <c r="Y91" s="17"/>
      <c r="Z91" s="17"/>
      <c r="AA91" s="17"/>
      <c r="AB91" s="17"/>
      <c r="AC91" s="17"/>
      <c r="AD91" s="17"/>
      <c r="AE91" s="1"/>
      <c r="AF91" s="1"/>
      <c r="AG91" s="1"/>
    </row>
    <row r="92" spans="1:33" ht="15.95" customHeight="1" x14ac:dyDescent="0.2">
      <c r="A92" s="31"/>
      <c r="B92" s="19"/>
      <c r="C92" s="19"/>
      <c r="D92" s="23" t="s">
        <v>18</v>
      </c>
      <c r="E92" s="23" t="s">
        <v>19</v>
      </c>
      <c r="F92" s="23">
        <v>2</v>
      </c>
      <c r="G92" s="23">
        <v>0</v>
      </c>
      <c r="H92" s="23">
        <v>0</v>
      </c>
      <c r="I92" s="50">
        <f t="shared" si="18"/>
        <v>2</v>
      </c>
      <c r="J92" s="23">
        <v>3</v>
      </c>
      <c r="K92" s="1"/>
      <c r="L92" s="31"/>
      <c r="M92" s="19"/>
      <c r="N92" s="19"/>
      <c r="O92" s="23" t="s">
        <v>18</v>
      </c>
      <c r="P92" s="23" t="s">
        <v>19</v>
      </c>
      <c r="Q92" s="23">
        <v>2</v>
      </c>
      <c r="R92" s="23">
        <v>0</v>
      </c>
      <c r="S92" s="23">
        <v>0</v>
      </c>
      <c r="T92" s="50">
        <f t="shared" si="19"/>
        <v>2</v>
      </c>
      <c r="U92" s="23">
        <v>3</v>
      </c>
      <c r="V92" s="1"/>
      <c r="W92" s="17"/>
      <c r="X92" s="17"/>
      <c r="Y92" s="17"/>
      <c r="Z92" s="17"/>
      <c r="AA92" s="17"/>
      <c r="AB92" s="17"/>
      <c r="AC92" s="17"/>
      <c r="AD92" s="17"/>
      <c r="AE92" s="1"/>
      <c r="AF92" s="1"/>
      <c r="AG92" s="1"/>
    </row>
    <row r="93" spans="1:33" ht="15.95" customHeight="1" x14ac:dyDescent="0.2">
      <c r="A93" s="31"/>
      <c r="B93" s="19"/>
      <c r="C93" s="19"/>
      <c r="D93" s="23" t="s">
        <v>18</v>
      </c>
      <c r="E93" s="23" t="s">
        <v>19</v>
      </c>
      <c r="F93" s="23">
        <v>2</v>
      </c>
      <c r="G93" s="23">
        <v>0</v>
      </c>
      <c r="H93" s="23">
        <v>0</v>
      </c>
      <c r="I93" s="50">
        <f t="shared" si="18"/>
        <v>2</v>
      </c>
      <c r="J93" s="23">
        <v>3</v>
      </c>
      <c r="K93" s="1"/>
      <c r="L93" s="31"/>
      <c r="M93" s="19"/>
      <c r="N93" s="19"/>
      <c r="O93" s="23" t="s">
        <v>18</v>
      </c>
      <c r="P93" s="23" t="s">
        <v>19</v>
      </c>
      <c r="Q93" s="23">
        <v>2</v>
      </c>
      <c r="R93" s="23">
        <v>0</v>
      </c>
      <c r="S93" s="23">
        <v>0</v>
      </c>
      <c r="T93" s="50">
        <f t="shared" si="19"/>
        <v>2</v>
      </c>
      <c r="U93" s="23">
        <v>3</v>
      </c>
      <c r="V93" s="1"/>
      <c r="W93" s="17"/>
      <c r="X93" s="17"/>
      <c r="Y93" s="17"/>
      <c r="Z93" s="17"/>
      <c r="AA93" s="17"/>
      <c r="AB93" s="17"/>
      <c r="AC93" s="17"/>
      <c r="AD93" s="17"/>
      <c r="AE93" s="1"/>
      <c r="AF93" s="1"/>
      <c r="AG93" s="1"/>
    </row>
    <row r="94" spans="1:33" ht="15.95" customHeight="1" x14ac:dyDescent="0.2">
      <c r="A94" s="31"/>
      <c r="B94" s="19"/>
      <c r="C94" s="19"/>
      <c r="D94" s="23" t="s">
        <v>18</v>
      </c>
      <c r="E94" s="23" t="s">
        <v>19</v>
      </c>
      <c r="F94" s="23">
        <v>2</v>
      </c>
      <c r="G94" s="23">
        <v>0</v>
      </c>
      <c r="H94" s="23">
        <v>0</v>
      </c>
      <c r="I94" s="50">
        <f t="shared" si="18"/>
        <v>2</v>
      </c>
      <c r="J94" s="23">
        <v>3</v>
      </c>
      <c r="K94" s="1"/>
      <c r="L94" s="31"/>
      <c r="M94" s="19"/>
      <c r="N94" s="19"/>
      <c r="O94" s="23" t="s">
        <v>18</v>
      </c>
      <c r="P94" s="23" t="s">
        <v>19</v>
      </c>
      <c r="Q94" s="23">
        <v>2</v>
      </c>
      <c r="R94" s="23">
        <v>0</v>
      </c>
      <c r="S94" s="23">
        <v>0</v>
      </c>
      <c r="T94" s="50">
        <f t="shared" si="19"/>
        <v>2</v>
      </c>
      <c r="U94" s="23">
        <v>3</v>
      </c>
      <c r="V94" s="1"/>
      <c r="W94" s="17"/>
      <c r="X94" s="17"/>
      <c r="Y94" s="17"/>
      <c r="Z94" s="17"/>
      <c r="AA94" s="17"/>
      <c r="AB94" s="17"/>
      <c r="AC94" s="17"/>
      <c r="AD94" s="17"/>
      <c r="AE94" s="1"/>
      <c r="AF94" s="1"/>
      <c r="AG94" s="1"/>
    </row>
    <row r="95" spans="1:33" ht="15.95" customHeight="1" x14ac:dyDescent="0.2">
      <c r="A95" s="31"/>
      <c r="B95" s="19"/>
      <c r="C95" s="19"/>
      <c r="D95" s="23" t="s">
        <v>18</v>
      </c>
      <c r="E95" s="23" t="s">
        <v>19</v>
      </c>
      <c r="F95" s="23">
        <v>2</v>
      </c>
      <c r="G95" s="23">
        <v>0</v>
      </c>
      <c r="H95" s="23">
        <v>0</v>
      </c>
      <c r="I95" s="50">
        <f t="shared" si="18"/>
        <v>2</v>
      </c>
      <c r="J95" s="23">
        <v>3</v>
      </c>
      <c r="K95" s="1"/>
      <c r="L95" s="31"/>
      <c r="M95" s="19"/>
      <c r="N95" s="19"/>
      <c r="O95" s="23" t="s">
        <v>18</v>
      </c>
      <c r="P95" s="23" t="s">
        <v>19</v>
      </c>
      <c r="Q95" s="23">
        <v>2</v>
      </c>
      <c r="R95" s="23">
        <v>0</v>
      </c>
      <c r="S95" s="23">
        <v>0</v>
      </c>
      <c r="T95" s="50">
        <f t="shared" si="19"/>
        <v>2</v>
      </c>
      <c r="U95" s="23">
        <v>3</v>
      </c>
      <c r="V95" s="1"/>
      <c r="W95" s="17"/>
      <c r="X95" s="17"/>
      <c r="Y95" s="17"/>
      <c r="Z95" s="17"/>
      <c r="AA95" s="17"/>
      <c r="AB95" s="17"/>
      <c r="AC95" s="17"/>
      <c r="AD95" s="17"/>
      <c r="AE95" s="1"/>
      <c r="AF95" s="1"/>
      <c r="AG95" s="1"/>
    </row>
    <row r="96" spans="1:33" ht="15.95" customHeight="1" x14ac:dyDescent="0.2">
      <c r="A96" s="31"/>
      <c r="B96" s="19"/>
      <c r="C96" s="19"/>
      <c r="D96" s="23" t="s">
        <v>18</v>
      </c>
      <c r="E96" s="23" t="s">
        <v>19</v>
      </c>
      <c r="F96" s="23">
        <v>2</v>
      </c>
      <c r="G96" s="23">
        <v>0</v>
      </c>
      <c r="H96" s="23">
        <v>0</v>
      </c>
      <c r="I96" s="50">
        <f t="shared" si="18"/>
        <v>2</v>
      </c>
      <c r="J96" s="23">
        <v>3</v>
      </c>
      <c r="K96" s="1"/>
      <c r="L96" s="31"/>
      <c r="M96" s="19"/>
      <c r="N96" s="19"/>
      <c r="O96" s="23" t="s">
        <v>18</v>
      </c>
      <c r="P96" s="23" t="s">
        <v>19</v>
      </c>
      <c r="Q96" s="23">
        <v>2</v>
      </c>
      <c r="R96" s="23">
        <v>0</v>
      </c>
      <c r="S96" s="23">
        <v>0</v>
      </c>
      <c r="T96" s="50">
        <f t="shared" si="19"/>
        <v>2</v>
      </c>
      <c r="U96" s="23">
        <v>3</v>
      </c>
      <c r="V96" s="1"/>
      <c r="W96" s="17"/>
      <c r="X96" s="17"/>
      <c r="Y96" s="17"/>
      <c r="Z96" s="17"/>
      <c r="AA96" s="17"/>
      <c r="AB96" s="17"/>
      <c r="AC96" s="17"/>
      <c r="AD96" s="17"/>
      <c r="AE96" s="1"/>
      <c r="AF96" s="1"/>
      <c r="AG96" s="1"/>
    </row>
    <row r="97" spans="1:33" ht="15.95" customHeight="1" x14ac:dyDescent="0.2">
      <c r="A97" s="114" t="s">
        <v>34</v>
      </c>
      <c r="B97" s="115"/>
      <c r="C97" s="115"/>
      <c r="D97" s="115"/>
      <c r="E97" s="115"/>
      <c r="F97" s="115"/>
      <c r="G97" s="115"/>
      <c r="H97" s="115"/>
      <c r="I97" s="115"/>
      <c r="J97" s="115"/>
      <c r="K97" s="8"/>
      <c r="L97" s="114" t="s">
        <v>35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"/>
      <c r="W97" s="17"/>
      <c r="X97" s="17"/>
      <c r="Y97" s="17"/>
      <c r="Z97" s="17"/>
      <c r="AA97" s="17"/>
      <c r="AB97" s="17"/>
      <c r="AC97" s="17"/>
      <c r="AD97" s="17"/>
      <c r="AE97" s="1"/>
      <c r="AF97" s="1"/>
      <c r="AG97" s="1"/>
    </row>
    <row r="98" spans="1:33" ht="15.95" customHeight="1" x14ac:dyDescent="0.2">
      <c r="A98" s="31" t="s">
        <v>250</v>
      </c>
      <c r="B98" s="19" t="s">
        <v>251</v>
      </c>
      <c r="C98" s="19"/>
      <c r="D98" s="23" t="s">
        <v>18</v>
      </c>
      <c r="E98" s="23" t="s">
        <v>19</v>
      </c>
      <c r="F98" s="23">
        <v>2</v>
      </c>
      <c r="G98" s="23">
        <v>0</v>
      </c>
      <c r="H98" s="23">
        <v>0</v>
      </c>
      <c r="I98" s="50">
        <f t="shared" ref="I98:I107" si="20">F98+(G98+H98)/2</f>
        <v>2</v>
      </c>
      <c r="J98" s="23">
        <v>3</v>
      </c>
      <c r="K98" s="1"/>
      <c r="L98" s="31" t="s">
        <v>380</v>
      </c>
      <c r="M98" s="19" t="s">
        <v>228</v>
      </c>
      <c r="N98" s="19" t="s">
        <v>303</v>
      </c>
      <c r="O98" s="23" t="s">
        <v>18</v>
      </c>
      <c r="P98" s="23" t="s">
        <v>19</v>
      </c>
      <c r="Q98" s="23">
        <v>2</v>
      </c>
      <c r="R98" s="23">
        <v>0</v>
      </c>
      <c r="S98" s="23">
        <v>0</v>
      </c>
      <c r="T98" s="50">
        <f t="shared" ref="T98:T107" si="21">Q98+(R98+S98)/2</f>
        <v>2</v>
      </c>
      <c r="U98" s="23">
        <v>3</v>
      </c>
      <c r="V98" s="1"/>
      <c r="W98" s="17"/>
      <c r="X98" s="17"/>
      <c r="Y98" s="17"/>
      <c r="Z98" s="17"/>
      <c r="AA98" s="17"/>
      <c r="AB98" s="17"/>
      <c r="AC98" s="17"/>
      <c r="AD98" s="17"/>
      <c r="AE98" s="1"/>
      <c r="AF98" s="1"/>
      <c r="AG98" s="1"/>
    </row>
    <row r="99" spans="1:33" ht="15.95" customHeight="1" x14ac:dyDescent="0.2">
      <c r="A99" s="31" t="s">
        <v>369</v>
      </c>
      <c r="B99" s="19" t="s">
        <v>221</v>
      </c>
      <c r="C99" s="19"/>
      <c r="D99" s="23" t="s">
        <v>18</v>
      </c>
      <c r="E99" s="23" t="s">
        <v>19</v>
      </c>
      <c r="F99" s="23">
        <v>2</v>
      </c>
      <c r="G99" s="23">
        <v>0</v>
      </c>
      <c r="H99" s="23">
        <v>0</v>
      </c>
      <c r="I99" s="50">
        <f t="shared" si="20"/>
        <v>2</v>
      </c>
      <c r="J99" s="23">
        <v>3</v>
      </c>
      <c r="K99" s="1"/>
      <c r="L99" s="31" t="s">
        <v>381</v>
      </c>
      <c r="M99" s="19" t="s">
        <v>229</v>
      </c>
      <c r="N99" s="19" t="s">
        <v>304</v>
      </c>
      <c r="O99" s="23" t="s">
        <v>18</v>
      </c>
      <c r="P99" s="23" t="s">
        <v>19</v>
      </c>
      <c r="Q99" s="23">
        <v>2</v>
      </c>
      <c r="R99" s="23">
        <v>0</v>
      </c>
      <c r="S99" s="23">
        <v>0</v>
      </c>
      <c r="T99" s="50">
        <f t="shared" si="21"/>
        <v>2</v>
      </c>
      <c r="U99" s="23">
        <v>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31" t="s">
        <v>253</v>
      </c>
      <c r="B100" s="19" t="s">
        <v>225</v>
      </c>
      <c r="C100" s="19"/>
      <c r="D100" s="23" t="s">
        <v>18</v>
      </c>
      <c r="E100" s="23" t="s">
        <v>19</v>
      </c>
      <c r="F100" s="23">
        <v>2</v>
      </c>
      <c r="G100" s="23">
        <v>0</v>
      </c>
      <c r="H100" s="23">
        <v>0</v>
      </c>
      <c r="I100" s="50">
        <f t="shared" ref="I100" si="22">F100+(G100+H100)/2</f>
        <v>2</v>
      </c>
      <c r="J100" s="23">
        <v>3</v>
      </c>
      <c r="K100" s="1"/>
      <c r="L100" s="31" t="s">
        <v>382</v>
      </c>
      <c r="M100" s="19" t="s">
        <v>230</v>
      </c>
      <c r="N100" s="19" t="s">
        <v>305</v>
      </c>
      <c r="O100" s="23" t="s">
        <v>18</v>
      </c>
      <c r="P100" s="23" t="s">
        <v>19</v>
      </c>
      <c r="Q100" s="23">
        <v>2</v>
      </c>
      <c r="R100" s="23">
        <v>0</v>
      </c>
      <c r="S100" s="23">
        <v>0</v>
      </c>
      <c r="T100" s="50">
        <f t="shared" ref="T100" si="23">Q100+(R100+S100)/2</f>
        <v>2</v>
      </c>
      <c r="U100" s="23">
        <v>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31" t="s">
        <v>383</v>
      </c>
      <c r="B101" s="19" t="s">
        <v>222</v>
      </c>
      <c r="C101" s="19"/>
      <c r="D101" s="23" t="s">
        <v>18</v>
      </c>
      <c r="E101" s="23" t="s">
        <v>19</v>
      </c>
      <c r="F101" s="23">
        <v>2</v>
      </c>
      <c r="G101" s="23">
        <v>0</v>
      </c>
      <c r="H101" s="23">
        <v>0</v>
      </c>
      <c r="I101" s="50">
        <f t="shared" ref="I101:I106" si="24">F101+(G101+H101)/2</f>
        <v>2</v>
      </c>
      <c r="J101" s="23">
        <v>3</v>
      </c>
      <c r="K101" s="1"/>
      <c r="L101" s="31" t="s">
        <v>384</v>
      </c>
      <c r="M101" s="19" t="s">
        <v>233</v>
      </c>
      <c r="N101" s="19" t="s">
        <v>306</v>
      </c>
      <c r="O101" s="23" t="s">
        <v>18</v>
      </c>
      <c r="P101" s="23" t="s">
        <v>19</v>
      </c>
      <c r="Q101" s="23">
        <v>2</v>
      </c>
      <c r="R101" s="23">
        <v>0</v>
      </c>
      <c r="S101" s="23">
        <v>0</v>
      </c>
      <c r="T101" s="50">
        <f t="shared" ref="T101:T106" si="25">Q101+(R101+S101)/2</f>
        <v>2</v>
      </c>
      <c r="U101" s="23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31" t="s">
        <v>385</v>
      </c>
      <c r="B102" s="19" t="s">
        <v>223</v>
      </c>
      <c r="C102" s="19"/>
      <c r="D102" s="23" t="s">
        <v>18</v>
      </c>
      <c r="E102" s="23" t="s">
        <v>19</v>
      </c>
      <c r="F102" s="23">
        <v>2</v>
      </c>
      <c r="G102" s="23">
        <v>0</v>
      </c>
      <c r="H102" s="23">
        <v>0</v>
      </c>
      <c r="I102" s="50">
        <f t="shared" si="24"/>
        <v>2</v>
      </c>
      <c r="J102" s="23">
        <v>3</v>
      </c>
      <c r="K102" s="1"/>
      <c r="L102" s="31" t="s">
        <v>297</v>
      </c>
      <c r="M102" s="19" t="s">
        <v>256</v>
      </c>
      <c r="N102" s="19" t="s">
        <v>257</v>
      </c>
      <c r="O102" s="23" t="s">
        <v>18</v>
      </c>
      <c r="P102" s="23" t="s">
        <v>19</v>
      </c>
      <c r="Q102" s="23">
        <v>2</v>
      </c>
      <c r="R102" s="23">
        <v>0</v>
      </c>
      <c r="S102" s="23">
        <v>0</v>
      </c>
      <c r="T102" s="50">
        <f>Q102+(R102+S102)/2</f>
        <v>2</v>
      </c>
      <c r="U102" s="23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31" t="s">
        <v>252</v>
      </c>
      <c r="B103" s="19" t="s">
        <v>224</v>
      </c>
      <c r="C103" s="19"/>
      <c r="D103" s="23" t="s">
        <v>18</v>
      </c>
      <c r="E103" s="23" t="s">
        <v>19</v>
      </c>
      <c r="F103" s="23">
        <v>2</v>
      </c>
      <c r="G103" s="23">
        <v>0</v>
      </c>
      <c r="H103" s="23">
        <v>0</v>
      </c>
      <c r="I103" s="50">
        <f t="shared" si="24"/>
        <v>2</v>
      </c>
      <c r="J103" s="23">
        <v>3</v>
      </c>
      <c r="K103" s="1"/>
      <c r="L103" s="31" t="s">
        <v>254</v>
      </c>
      <c r="M103" s="19" t="s">
        <v>226</v>
      </c>
      <c r="N103" s="19" t="s">
        <v>255</v>
      </c>
      <c r="O103" s="23" t="s">
        <v>18</v>
      </c>
      <c r="P103" s="23" t="s">
        <v>19</v>
      </c>
      <c r="Q103" s="23">
        <v>2</v>
      </c>
      <c r="R103" s="23">
        <v>0</v>
      </c>
      <c r="S103" s="23">
        <v>0</v>
      </c>
      <c r="T103" s="50">
        <f>Q103+(R103+S103)/2</f>
        <v>2</v>
      </c>
      <c r="U103" s="23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31" t="s">
        <v>325</v>
      </c>
      <c r="B104" s="19" t="s">
        <v>326</v>
      </c>
      <c r="C104" s="19"/>
      <c r="D104" s="23" t="s">
        <v>18</v>
      </c>
      <c r="E104" s="23" t="s">
        <v>19</v>
      </c>
      <c r="F104" s="23">
        <v>2</v>
      </c>
      <c r="G104" s="23">
        <v>0</v>
      </c>
      <c r="H104" s="23">
        <v>0</v>
      </c>
      <c r="I104" s="50">
        <f t="shared" si="24"/>
        <v>2</v>
      </c>
      <c r="J104" s="23">
        <v>3</v>
      </c>
      <c r="K104" s="112"/>
      <c r="L104" s="31" t="s">
        <v>332</v>
      </c>
      <c r="M104" s="19" t="s">
        <v>336</v>
      </c>
      <c r="N104" s="31"/>
      <c r="O104" s="23" t="s">
        <v>18</v>
      </c>
      <c r="P104" s="23" t="s">
        <v>19</v>
      </c>
      <c r="Q104" s="23">
        <v>2</v>
      </c>
      <c r="R104" s="23">
        <v>0</v>
      </c>
      <c r="S104" s="23">
        <v>0</v>
      </c>
      <c r="T104" s="50">
        <f t="shared" si="25"/>
        <v>2</v>
      </c>
      <c r="U104" s="23">
        <v>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31" t="s">
        <v>327</v>
      </c>
      <c r="B105" s="19" t="s">
        <v>328</v>
      </c>
      <c r="C105" s="19"/>
      <c r="D105" s="23" t="s">
        <v>18</v>
      </c>
      <c r="E105" s="23" t="s">
        <v>19</v>
      </c>
      <c r="F105" s="23">
        <v>2</v>
      </c>
      <c r="G105" s="23">
        <v>0</v>
      </c>
      <c r="H105" s="23">
        <v>0</v>
      </c>
      <c r="I105" s="50">
        <f t="shared" si="24"/>
        <v>2</v>
      </c>
      <c r="J105" s="23">
        <v>3</v>
      </c>
      <c r="K105" s="112"/>
      <c r="L105" s="31" t="s">
        <v>331</v>
      </c>
      <c r="M105" s="19" t="s">
        <v>335</v>
      </c>
      <c r="N105" s="19"/>
      <c r="O105" s="23" t="s">
        <v>18</v>
      </c>
      <c r="P105" s="23" t="s">
        <v>19</v>
      </c>
      <c r="Q105" s="23">
        <v>2</v>
      </c>
      <c r="R105" s="23">
        <v>0</v>
      </c>
      <c r="S105" s="23">
        <v>0</v>
      </c>
      <c r="T105" s="50">
        <f t="shared" si="25"/>
        <v>2</v>
      </c>
      <c r="U105" s="23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31" t="s">
        <v>329</v>
      </c>
      <c r="B106" s="19" t="s">
        <v>330</v>
      </c>
      <c r="C106" s="19"/>
      <c r="D106" s="23" t="s">
        <v>18</v>
      </c>
      <c r="E106" s="23" t="s">
        <v>19</v>
      </c>
      <c r="F106" s="23">
        <v>2</v>
      </c>
      <c r="G106" s="23">
        <v>0</v>
      </c>
      <c r="H106" s="23">
        <v>0</v>
      </c>
      <c r="I106" s="50">
        <f t="shared" si="24"/>
        <v>2</v>
      </c>
      <c r="J106" s="23">
        <v>3</v>
      </c>
      <c r="K106" s="112"/>
      <c r="L106" s="31" t="s">
        <v>333</v>
      </c>
      <c r="M106" s="19" t="s">
        <v>334</v>
      </c>
      <c r="N106" s="19"/>
      <c r="O106" s="23" t="s">
        <v>18</v>
      </c>
      <c r="P106" s="23" t="s">
        <v>19</v>
      </c>
      <c r="Q106" s="23">
        <v>2</v>
      </c>
      <c r="R106" s="23">
        <v>0</v>
      </c>
      <c r="S106" s="23">
        <v>0</v>
      </c>
      <c r="T106" s="50">
        <f t="shared" si="25"/>
        <v>2</v>
      </c>
      <c r="U106" s="23">
        <v>3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31"/>
      <c r="B107" s="20"/>
      <c r="C107" s="20"/>
      <c r="D107" s="21" t="s">
        <v>18</v>
      </c>
      <c r="E107" s="21" t="s">
        <v>19</v>
      </c>
      <c r="F107" s="21">
        <v>2</v>
      </c>
      <c r="G107" s="21">
        <v>0</v>
      </c>
      <c r="H107" s="21">
        <v>0</v>
      </c>
      <c r="I107" s="51">
        <f t="shared" si="20"/>
        <v>2</v>
      </c>
      <c r="J107" s="21">
        <v>3</v>
      </c>
      <c r="K107" s="1"/>
      <c r="L107" s="31"/>
      <c r="M107" s="20"/>
      <c r="N107" s="20"/>
      <c r="O107" s="21" t="s">
        <v>18</v>
      </c>
      <c r="P107" s="21" t="s">
        <v>19</v>
      </c>
      <c r="Q107" s="21">
        <v>2</v>
      </c>
      <c r="R107" s="21">
        <v>0</v>
      </c>
      <c r="S107" s="21">
        <v>0</v>
      </c>
      <c r="T107" s="51">
        <f t="shared" si="21"/>
        <v>2</v>
      </c>
      <c r="U107" s="21">
        <v>3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114" t="s">
        <v>37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8"/>
      <c r="L108" s="114" t="s">
        <v>38</v>
      </c>
      <c r="M108" s="115"/>
      <c r="N108" s="115"/>
      <c r="O108" s="115"/>
      <c r="P108" s="115"/>
      <c r="Q108" s="115"/>
      <c r="R108" s="115"/>
      <c r="S108" s="115"/>
      <c r="T108" s="115"/>
      <c r="U108" s="11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31" t="s">
        <v>258</v>
      </c>
      <c r="B109" s="19" t="s">
        <v>259</v>
      </c>
      <c r="C109" s="19" t="s">
        <v>260</v>
      </c>
      <c r="D109" s="23" t="s">
        <v>18</v>
      </c>
      <c r="E109" s="23" t="s">
        <v>19</v>
      </c>
      <c r="F109" s="23">
        <v>2</v>
      </c>
      <c r="G109" s="23">
        <v>0</v>
      </c>
      <c r="H109" s="23">
        <v>0</v>
      </c>
      <c r="I109" s="50">
        <f t="shared" ref="I109:I118" si="26">F109+(G109+H109)/2</f>
        <v>2</v>
      </c>
      <c r="J109" s="23">
        <v>3</v>
      </c>
      <c r="K109" s="1"/>
      <c r="L109" s="31" t="s">
        <v>386</v>
      </c>
      <c r="M109" s="19" t="s">
        <v>234</v>
      </c>
      <c r="N109" s="19" t="s">
        <v>307</v>
      </c>
      <c r="O109" s="23" t="s">
        <v>18</v>
      </c>
      <c r="P109" s="23" t="s">
        <v>19</v>
      </c>
      <c r="Q109" s="23">
        <v>2</v>
      </c>
      <c r="R109" s="23">
        <v>0</v>
      </c>
      <c r="S109" s="23">
        <v>0</v>
      </c>
      <c r="T109" s="50">
        <f t="shared" ref="T109:T118" si="27">Q109+(R109+S109)/2</f>
        <v>2</v>
      </c>
      <c r="U109" s="23">
        <v>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31" t="s">
        <v>387</v>
      </c>
      <c r="B110" s="19" t="s">
        <v>267</v>
      </c>
      <c r="C110" s="19"/>
      <c r="D110" s="23" t="s">
        <v>18</v>
      </c>
      <c r="E110" s="23" t="s">
        <v>19</v>
      </c>
      <c r="F110" s="23">
        <v>2</v>
      </c>
      <c r="G110" s="23">
        <v>0</v>
      </c>
      <c r="H110" s="23">
        <v>0</v>
      </c>
      <c r="I110" s="50">
        <f t="shared" si="26"/>
        <v>2</v>
      </c>
      <c r="J110" s="23">
        <v>3</v>
      </c>
      <c r="K110" s="1"/>
      <c r="L110" s="31" t="s">
        <v>388</v>
      </c>
      <c r="M110" s="19" t="s">
        <v>235</v>
      </c>
      <c r="N110" s="19" t="s">
        <v>308</v>
      </c>
      <c r="O110" s="23" t="s">
        <v>18</v>
      </c>
      <c r="P110" s="23" t="s">
        <v>19</v>
      </c>
      <c r="Q110" s="23">
        <v>2</v>
      </c>
      <c r="R110" s="23">
        <v>0</v>
      </c>
      <c r="S110" s="23">
        <v>0</v>
      </c>
      <c r="T110" s="50">
        <f t="shared" si="27"/>
        <v>2</v>
      </c>
      <c r="U110" s="23">
        <v>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31" t="s">
        <v>264</v>
      </c>
      <c r="B111" s="19" t="s">
        <v>265</v>
      </c>
      <c r="C111" s="19" t="s">
        <v>266</v>
      </c>
      <c r="D111" s="23" t="s">
        <v>18</v>
      </c>
      <c r="E111" s="23" t="s">
        <v>19</v>
      </c>
      <c r="F111" s="23">
        <v>2</v>
      </c>
      <c r="G111" s="23">
        <v>0</v>
      </c>
      <c r="H111" s="23">
        <v>0</v>
      </c>
      <c r="I111" s="50">
        <f t="shared" ref="I111:I116" si="28">F111+(G111+H111)/2</f>
        <v>2</v>
      </c>
      <c r="J111" s="23">
        <v>3</v>
      </c>
      <c r="K111" s="1"/>
      <c r="L111" s="31" t="s">
        <v>389</v>
      </c>
      <c r="M111" s="19" t="s">
        <v>236</v>
      </c>
      <c r="N111" s="19" t="s">
        <v>309</v>
      </c>
      <c r="O111" s="23" t="s">
        <v>18</v>
      </c>
      <c r="P111" s="23" t="s">
        <v>19</v>
      </c>
      <c r="Q111" s="23">
        <v>2</v>
      </c>
      <c r="R111" s="23">
        <v>0</v>
      </c>
      <c r="S111" s="23">
        <v>0</v>
      </c>
      <c r="T111" s="50">
        <f t="shared" si="27"/>
        <v>2</v>
      </c>
      <c r="U111" s="23">
        <v>3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31" t="s">
        <v>261</v>
      </c>
      <c r="B112" s="19" t="s">
        <v>262</v>
      </c>
      <c r="C112" s="19" t="s">
        <v>263</v>
      </c>
      <c r="D112" s="23" t="s">
        <v>18</v>
      </c>
      <c r="E112" s="23" t="s">
        <v>19</v>
      </c>
      <c r="F112" s="23">
        <v>2</v>
      </c>
      <c r="G112" s="23">
        <v>0</v>
      </c>
      <c r="H112" s="23">
        <v>0</v>
      </c>
      <c r="I112" s="50">
        <f t="shared" si="28"/>
        <v>2</v>
      </c>
      <c r="J112" s="23">
        <v>3</v>
      </c>
      <c r="K112" s="1"/>
      <c r="L112" s="31" t="s">
        <v>268</v>
      </c>
      <c r="M112" s="19" t="s">
        <v>237</v>
      </c>
      <c r="N112" s="19" t="s">
        <v>269</v>
      </c>
      <c r="O112" s="23" t="s">
        <v>18</v>
      </c>
      <c r="P112" s="23" t="s">
        <v>19</v>
      </c>
      <c r="Q112" s="23">
        <v>2</v>
      </c>
      <c r="R112" s="23">
        <v>0</v>
      </c>
      <c r="S112" s="23">
        <v>0</v>
      </c>
      <c r="T112" s="50">
        <f t="shared" si="27"/>
        <v>2</v>
      </c>
      <c r="U112" s="23">
        <v>3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31" t="s">
        <v>337</v>
      </c>
      <c r="B113" s="19" t="s">
        <v>338</v>
      </c>
      <c r="C113" s="19"/>
      <c r="D113" s="23" t="s">
        <v>18</v>
      </c>
      <c r="E113" s="23" t="s">
        <v>19</v>
      </c>
      <c r="F113" s="23">
        <v>2</v>
      </c>
      <c r="G113" s="23">
        <v>0</v>
      </c>
      <c r="H113" s="23">
        <v>0</v>
      </c>
      <c r="I113" s="50">
        <f t="shared" si="28"/>
        <v>2</v>
      </c>
      <c r="J113" s="23">
        <v>3</v>
      </c>
      <c r="K113" s="112"/>
      <c r="L113" s="31" t="s">
        <v>339</v>
      </c>
      <c r="M113" s="108" t="s">
        <v>340</v>
      </c>
      <c r="N113" s="19"/>
      <c r="O113" s="23" t="s">
        <v>18</v>
      </c>
      <c r="P113" s="23" t="s">
        <v>19</v>
      </c>
      <c r="Q113" s="23">
        <v>2</v>
      </c>
      <c r="R113" s="23">
        <v>0</v>
      </c>
      <c r="S113" s="23">
        <v>0</v>
      </c>
      <c r="T113" s="50">
        <f t="shared" si="27"/>
        <v>2</v>
      </c>
      <c r="U113" s="23">
        <v>3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31" t="s">
        <v>345</v>
      </c>
      <c r="B114" s="19" t="s">
        <v>341</v>
      </c>
      <c r="C114" s="19"/>
      <c r="D114" s="23" t="s">
        <v>18</v>
      </c>
      <c r="E114" s="23" t="s">
        <v>19</v>
      </c>
      <c r="F114" s="23">
        <v>2</v>
      </c>
      <c r="G114" s="23">
        <v>0</v>
      </c>
      <c r="H114" s="23">
        <v>0</v>
      </c>
      <c r="I114" s="50">
        <f t="shared" si="28"/>
        <v>2</v>
      </c>
      <c r="J114" s="23">
        <v>3</v>
      </c>
      <c r="K114" s="112"/>
      <c r="L114" s="31" t="s">
        <v>346</v>
      </c>
      <c r="M114" s="108" t="s">
        <v>343</v>
      </c>
      <c r="N114" s="19"/>
      <c r="O114" s="23" t="s">
        <v>18</v>
      </c>
      <c r="P114" s="23" t="s">
        <v>19</v>
      </c>
      <c r="Q114" s="23">
        <v>2</v>
      </c>
      <c r="R114" s="23">
        <v>0</v>
      </c>
      <c r="S114" s="23">
        <v>0</v>
      </c>
      <c r="T114" s="50">
        <f t="shared" si="27"/>
        <v>2</v>
      </c>
      <c r="U114" s="23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31" t="s">
        <v>347</v>
      </c>
      <c r="B115" s="19" t="s">
        <v>342</v>
      </c>
      <c r="C115" s="19"/>
      <c r="D115" s="23" t="s">
        <v>18</v>
      </c>
      <c r="E115" s="23" t="s">
        <v>19</v>
      </c>
      <c r="F115" s="23">
        <v>2</v>
      </c>
      <c r="G115" s="23">
        <v>0</v>
      </c>
      <c r="H115" s="23">
        <v>0</v>
      </c>
      <c r="I115" s="50">
        <f t="shared" si="28"/>
        <v>2</v>
      </c>
      <c r="J115" s="23">
        <v>3</v>
      </c>
      <c r="K115" s="112"/>
      <c r="L115" s="31" t="s">
        <v>403</v>
      </c>
      <c r="M115" s="108" t="s">
        <v>344</v>
      </c>
      <c r="N115" s="19"/>
      <c r="O115" s="23" t="s">
        <v>18</v>
      </c>
      <c r="P115" s="23" t="s">
        <v>19</v>
      </c>
      <c r="Q115" s="23">
        <v>2</v>
      </c>
      <c r="R115" s="23">
        <v>0</v>
      </c>
      <c r="S115" s="23">
        <v>0</v>
      </c>
      <c r="T115" s="50">
        <f t="shared" si="27"/>
        <v>2</v>
      </c>
      <c r="U115" s="23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31"/>
      <c r="B116" s="19"/>
      <c r="C116" s="19"/>
      <c r="D116" s="23" t="s">
        <v>18</v>
      </c>
      <c r="E116" s="23" t="s">
        <v>19</v>
      </c>
      <c r="F116" s="23">
        <v>2</v>
      </c>
      <c r="G116" s="23">
        <v>0</v>
      </c>
      <c r="H116" s="23">
        <v>0</v>
      </c>
      <c r="I116" s="50">
        <f t="shared" si="28"/>
        <v>2</v>
      </c>
      <c r="J116" s="23">
        <v>3</v>
      </c>
      <c r="K116" s="1"/>
      <c r="L116" s="31"/>
      <c r="M116" s="19"/>
      <c r="N116" s="19"/>
      <c r="O116" s="23" t="s">
        <v>18</v>
      </c>
      <c r="P116" s="23" t="s">
        <v>19</v>
      </c>
      <c r="Q116" s="23">
        <v>2</v>
      </c>
      <c r="R116" s="23">
        <v>0</v>
      </c>
      <c r="S116" s="23">
        <v>0</v>
      </c>
      <c r="T116" s="50">
        <f t="shared" si="27"/>
        <v>2</v>
      </c>
      <c r="U116" s="23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31"/>
      <c r="B117" s="19"/>
      <c r="C117" s="19"/>
      <c r="D117" s="23" t="s">
        <v>18</v>
      </c>
      <c r="E117" s="23" t="s">
        <v>19</v>
      </c>
      <c r="F117" s="23">
        <v>2</v>
      </c>
      <c r="G117" s="23">
        <v>0</v>
      </c>
      <c r="H117" s="23">
        <v>0</v>
      </c>
      <c r="I117" s="50">
        <f t="shared" ref="I117" si="29">F117+(G117+H117)/2</f>
        <v>2</v>
      </c>
      <c r="J117" s="23">
        <v>3</v>
      </c>
      <c r="K117" s="1"/>
      <c r="L117" s="31"/>
      <c r="M117" s="19"/>
      <c r="N117" s="19"/>
      <c r="O117" s="23" t="s">
        <v>18</v>
      </c>
      <c r="P117" s="23" t="s">
        <v>19</v>
      </c>
      <c r="Q117" s="23">
        <v>2</v>
      </c>
      <c r="R117" s="23">
        <v>0</v>
      </c>
      <c r="S117" s="23">
        <v>0</v>
      </c>
      <c r="T117" s="50">
        <f t="shared" ref="T117" si="30">Q117+(R117+S117)/2</f>
        <v>2</v>
      </c>
      <c r="U117" s="23">
        <v>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31"/>
      <c r="B118" s="20"/>
      <c r="C118" s="20"/>
      <c r="D118" s="21" t="s">
        <v>18</v>
      </c>
      <c r="E118" s="21" t="s">
        <v>19</v>
      </c>
      <c r="F118" s="21">
        <v>2</v>
      </c>
      <c r="G118" s="21">
        <v>0</v>
      </c>
      <c r="H118" s="21">
        <v>0</v>
      </c>
      <c r="I118" s="51">
        <f t="shared" si="26"/>
        <v>2</v>
      </c>
      <c r="J118" s="21">
        <v>3</v>
      </c>
      <c r="K118" s="1"/>
      <c r="L118" s="31"/>
      <c r="M118" s="20"/>
      <c r="N118" s="20"/>
      <c r="O118" s="21" t="s">
        <v>18</v>
      </c>
      <c r="P118" s="21" t="s">
        <v>19</v>
      </c>
      <c r="Q118" s="21">
        <v>2</v>
      </c>
      <c r="R118" s="21">
        <v>0</v>
      </c>
      <c r="S118" s="21">
        <v>0</v>
      </c>
      <c r="T118" s="51">
        <f t="shared" si="27"/>
        <v>2</v>
      </c>
      <c r="U118" s="21">
        <v>3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85"/>
      <c r="B119" s="27"/>
      <c r="C119" s="27"/>
      <c r="D119" s="86"/>
      <c r="E119" s="27"/>
      <c r="F119" s="86"/>
      <c r="G119" s="86"/>
      <c r="H119" s="86"/>
      <c r="I119" s="86"/>
      <c r="J119" s="86"/>
      <c r="K119" s="27"/>
      <c r="L119" s="85"/>
      <c r="M119" s="27"/>
      <c r="N119" s="27"/>
      <c r="O119" s="86"/>
      <c r="P119" s="27"/>
      <c r="Q119" s="27"/>
      <c r="R119" s="27"/>
      <c r="S119" s="27"/>
      <c r="T119" s="27"/>
      <c r="U119" s="27"/>
      <c r="V119" s="27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85"/>
      <c r="B120" s="27"/>
      <c r="C120" s="27"/>
      <c r="D120" s="86"/>
      <c r="E120" s="27"/>
      <c r="F120" s="86"/>
      <c r="G120" s="86"/>
      <c r="H120" s="86"/>
      <c r="I120" s="86"/>
      <c r="J120" s="86"/>
      <c r="K120" s="27"/>
      <c r="L120" s="85"/>
      <c r="M120" s="27"/>
      <c r="N120" s="27"/>
      <c r="O120" s="86"/>
      <c r="P120" s="27"/>
      <c r="Q120" s="27"/>
      <c r="R120" s="27"/>
      <c r="S120" s="27"/>
      <c r="T120" s="27"/>
      <c r="U120" s="27"/>
      <c r="V120" s="27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85"/>
      <c r="B121" s="27"/>
      <c r="C121" s="27"/>
      <c r="D121" s="86"/>
      <c r="E121" s="27"/>
      <c r="F121" s="86"/>
      <c r="G121" s="86"/>
      <c r="H121" s="86"/>
      <c r="I121" s="86"/>
      <c r="J121" s="86"/>
      <c r="K121" s="27"/>
      <c r="L121" s="85"/>
      <c r="M121" s="27"/>
      <c r="N121" s="27"/>
      <c r="O121" s="86"/>
      <c r="P121" s="27"/>
      <c r="Q121" s="27"/>
      <c r="R121" s="27"/>
      <c r="S121" s="27"/>
      <c r="T121" s="27"/>
      <c r="U121" s="27"/>
      <c r="V121" s="27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129" t="s">
        <v>88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27"/>
      <c r="L122" s="131" t="s">
        <v>40</v>
      </c>
      <c r="M122" s="119"/>
      <c r="N122" s="119"/>
      <c r="O122" s="119"/>
      <c r="P122" s="119"/>
      <c r="Q122" s="119"/>
      <c r="R122" s="119"/>
      <c r="S122" s="119"/>
      <c r="T122" s="119"/>
      <c r="U122" s="119"/>
      <c r="V122" s="132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26.25" customHeight="1" x14ac:dyDescent="0.2">
      <c r="A123" s="34" t="s">
        <v>6</v>
      </c>
      <c r="B123" s="30" t="s">
        <v>7</v>
      </c>
      <c r="C123" s="30" t="s">
        <v>45</v>
      </c>
      <c r="D123" s="29" t="s">
        <v>8</v>
      </c>
      <c r="E123" s="25" t="s">
        <v>9</v>
      </c>
      <c r="F123" s="84" t="s">
        <v>10</v>
      </c>
      <c r="G123" s="84" t="s">
        <v>11</v>
      </c>
      <c r="H123" s="84" t="s">
        <v>12</v>
      </c>
      <c r="I123" s="84" t="s">
        <v>13</v>
      </c>
      <c r="J123" s="84" t="s">
        <v>14</v>
      </c>
      <c r="K123" s="27"/>
      <c r="L123" s="80" t="s">
        <v>6</v>
      </c>
      <c r="M123" s="81" t="s">
        <v>7</v>
      </c>
      <c r="N123" s="28" t="s">
        <v>45</v>
      </c>
      <c r="O123" s="29" t="s">
        <v>8</v>
      </c>
      <c r="P123" s="25" t="s">
        <v>9</v>
      </c>
      <c r="Q123" s="80" t="s">
        <v>10</v>
      </c>
      <c r="R123" s="80" t="s">
        <v>11</v>
      </c>
      <c r="S123" s="80" t="s">
        <v>12</v>
      </c>
      <c r="T123" s="80" t="s">
        <v>13</v>
      </c>
      <c r="U123" s="82" t="s">
        <v>14</v>
      </c>
      <c r="V123" s="83" t="s">
        <v>41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31" t="s">
        <v>16</v>
      </c>
      <c r="B124" s="19"/>
      <c r="C124" s="19"/>
      <c r="D124" s="23" t="s">
        <v>18</v>
      </c>
      <c r="E124" s="23" t="s">
        <v>17</v>
      </c>
      <c r="F124" s="23"/>
      <c r="G124" s="23">
        <v>0</v>
      </c>
      <c r="H124" s="23">
        <v>0</v>
      </c>
      <c r="I124" s="50">
        <f t="shared" ref="I124:I133" si="31">F124+(G124+H124)/2</f>
        <v>0</v>
      </c>
      <c r="J124" s="23"/>
      <c r="K124" s="1"/>
      <c r="L124" s="9" t="s">
        <v>66</v>
      </c>
      <c r="M124" s="5"/>
      <c r="N124" s="5"/>
      <c r="O124" s="4" t="s">
        <v>21</v>
      </c>
      <c r="P124" s="4" t="s">
        <v>19</v>
      </c>
      <c r="Q124" s="4">
        <v>2</v>
      </c>
      <c r="R124" s="4">
        <v>0</v>
      </c>
      <c r="S124" s="4">
        <v>0</v>
      </c>
      <c r="T124" s="87">
        <f t="shared" ref="T124:T133" si="32">Q124+(R124+S124)/2</f>
        <v>2</v>
      </c>
      <c r="U124" s="10">
        <v>3</v>
      </c>
      <c r="V124" s="4" t="s">
        <v>42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31" t="s">
        <v>89</v>
      </c>
      <c r="B125" s="19"/>
      <c r="C125" s="19"/>
      <c r="D125" s="23" t="s">
        <v>18</v>
      </c>
      <c r="E125" s="23" t="s">
        <v>19</v>
      </c>
      <c r="F125" s="23"/>
      <c r="G125" s="23">
        <v>0</v>
      </c>
      <c r="H125" s="23">
        <v>0</v>
      </c>
      <c r="I125" s="50">
        <f t="shared" si="31"/>
        <v>0</v>
      </c>
      <c r="J125" s="23"/>
      <c r="K125" s="1"/>
      <c r="L125" s="9" t="s">
        <v>67</v>
      </c>
      <c r="M125" s="5"/>
      <c r="N125" s="5"/>
      <c r="O125" s="4" t="s">
        <v>21</v>
      </c>
      <c r="P125" s="4" t="s">
        <v>19</v>
      </c>
      <c r="Q125" s="4">
        <v>2</v>
      </c>
      <c r="R125" s="4">
        <v>0</v>
      </c>
      <c r="S125" s="4">
        <v>0</v>
      </c>
      <c r="T125" s="87">
        <f t="shared" si="32"/>
        <v>2</v>
      </c>
      <c r="U125" s="10">
        <v>3</v>
      </c>
      <c r="V125" s="4" t="s">
        <v>43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31" t="s">
        <v>90</v>
      </c>
      <c r="B126" s="19"/>
      <c r="C126" s="19"/>
      <c r="D126" s="23" t="s">
        <v>18</v>
      </c>
      <c r="E126" s="23" t="s">
        <v>19</v>
      </c>
      <c r="F126" s="23"/>
      <c r="G126" s="23">
        <v>0</v>
      </c>
      <c r="H126" s="23">
        <v>0</v>
      </c>
      <c r="I126" s="50">
        <f t="shared" si="31"/>
        <v>0</v>
      </c>
      <c r="J126" s="23"/>
      <c r="K126" s="1"/>
      <c r="L126" s="9" t="s">
        <v>68</v>
      </c>
      <c r="M126" s="5"/>
      <c r="N126" s="5"/>
      <c r="O126" s="4" t="s">
        <v>21</v>
      </c>
      <c r="P126" s="4" t="s">
        <v>19</v>
      </c>
      <c r="Q126" s="4">
        <v>2</v>
      </c>
      <c r="R126" s="4">
        <v>0</v>
      </c>
      <c r="S126" s="4">
        <v>0</v>
      </c>
      <c r="T126" s="87">
        <f t="shared" si="32"/>
        <v>2</v>
      </c>
      <c r="U126" s="10">
        <v>3</v>
      </c>
      <c r="V126" s="4" t="s">
        <v>78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 t="s">
        <v>91</v>
      </c>
      <c r="B127" s="19"/>
      <c r="C127" s="19"/>
      <c r="D127" s="23" t="s">
        <v>18</v>
      </c>
      <c r="E127" s="23" t="s">
        <v>17</v>
      </c>
      <c r="F127" s="23"/>
      <c r="G127" s="23">
        <v>0</v>
      </c>
      <c r="H127" s="23">
        <v>0</v>
      </c>
      <c r="I127" s="50">
        <f t="shared" si="31"/>
        <v>0</v>
      </c>
      <c r="J127" s="23"/>
      <c r="K127" s="1"/>
      <c r="L127" s="9" t="s">
        <v>69</v>
      </c>
      <c r="M127" s="5"/>
      <c r="N127" s="5"/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87">
        <f t="shared" si="32"/>
        <v>2</v>
      </c>
      <c r="U127" s="10">
        <v>3</v>
      </c>
      <c r="V127" s="4" t="s">
        <v>42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 t="s">
        <v>92</v>
      </c>
      <c r="B128" s="19"/>
      <c r="C128" s="19"/>
      <c r="D128" s="23" t="s">
        <v>18</v>
      </c>
      <c r="E128" s="23" t="s">
        <v>17</v>
      </c>
      <c r="F128" s="23"/>
      <c r="G128" s="23">
        <v>0</v>
      </c>
      <c r="H128" s="23">
        <v>0</v>
      </c>
      <c r="I128" s="50">
        <f t="shared" si="31"/>
        <v>0</v>
      </c>
      <c r="J128" s="23"/>
      <c r="K128" s="1"/>
      <c r="L128" s="9" t="s">
        <v>70</v>
      </c>
      <c r="M128" s="5"/>
      <c r="N128" s="5"/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87">
        <f t="shared" si="32"/>
        <v>2</v>
      </c>
      <c r="U128" s="10">
        <v>3</v>
      </c>
      <c r="V128" s="4" t="s">
        <v>78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 t="s">
        <v>93</v>
      </c>
      <c r="B129" s="19"/>
      <c r="C129" s="19"/>
      <c r="D129" s="23" t="s">
        <v>18</v>
      </c>
      <c r="E129" s="23"/>
      <c r="F129" s="23"/>
      <c r="G129" s="23">
        <v>0</v>
      </c>
      <c r="H129" s="23">
        <v>0</v>
      </c>
      <c r="I129" s="50">
        <f t="shared" si="31"/>
        <v>0</v>
      </c>
      <c r="J129" s="23"/>
      <c r="K129" s="1"/>
      <c r="L129" s="9" t="s">
        <v>71</v>
      </c>
      <c r="M129" s="5"/>
      <c r="N129" s="5"/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87">
        <f t="shared" si="32"/>
        <v>2</v>
      </c>
      <c r="U129" s="10">
        <v>3</v>
      </c>
      <c r="V129" s="4" t="s">
        <v>42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31" t="s">
        <v>94</v>
      </c>
      <c r="B130" s="19"/>
      <c r="C130" s="19"/>
      <c r="D130" s="23" t="s">
        <v>18</v>
      </c>
      <c r="E130" s="23"/>
      <c r="F130" s="23"/>
      <c r="G130" s="23">
        <v>0</v>
      </c>
      <c r="H130" s="23">
        <v>0</v>
      </c>
      <c r="I130" s="50">
        <f t="shared" si="31"/>
        <v>0</v>
      </c>
      <c r="J130" s="23"/>
      <c r="K130" s="1"/>
      <c r="L130" s="9" t="s">
        <v>72</v>
      </c>
      <c r="M130" s="5"/>
      <c r="N130" s="5"/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87">
        <f t="shared" si="32"/>
        <v>2</v>
      </c>
      <c r="U130" s="10">
        <v>3</v>
      </c>
      <c r="V130" s="4" t="s">
        <v>42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 t="s">
        <v>95</v>
      </c>
      <c r="B131" s="19"/>
      <c r="C131" s="19"/>
      <c r="D131" s="23" t="s">
        <v>18</v>
      </c>
      <c r="E131" s="23"/>
      <c r="F131" s="23"/>
      <c r="G131" s="23">
        <v>0</v>
      </c>
      <c r="H131" s="23">
        <v>0</v>
      </c>
      <c r="I131" s="50">
        <f t="shared" si="31"/>
        <v>0</v>
      </c>
      <c r="J131" s="23"/>
      <c r="K131" s="1"/>
      <c r="L131" s="9" t="s">
        <v>73</v>
      </c>
      <c r="M131" s="5"/>
      <c r="N131" s="5"/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87">
        <f t="shared" si="32"/>
        <v>2</v>
      </c>
      <c r="U131" s="10">
        <v>3</v>
      </c>
      <c r="V131" s="4" t="s">
        <v>43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 t="s">
        <v>96</v>
      </c>
      <c r="B132" s="19"/>
      <c r="C132" s="19"/>
      <c r="D132" s="23" t="s">
        <v>18</v>
      </c>
      <c r="E132" s="23"/>
      <c r="F132" s="23"/>
      <c r="G132" s="23">
        <v>0</v>
      </c>
      <c r="H132" s="23">
        <v>0</v>
      </c>
      <c r="I132" s="50">
        <f t="shared" si="31"/>
        <v>0</v>
      </c>
      <c r="J132" s="23"/>
      <c r="K132" s="1"/>
      <c r="L132" s="9" t="s">
        <v>74</v>
      </c>
      <c r="M132" s="5"/>
      <c r="N132" s="5"/>
      <c r="O132" s="4" t="s">
        <v>21</v>
      </c>
      <c r="P132" s="4" t="s">
        <v>19</v>
      </c>
      <c r="Q132" s="4">
        <v>2</v>
      </c>
      <c r="R132" s="4">
        <v>0</v>
      </c>
      <c r="S132" s="4">
        <v>0</v>
      </c>
      <c r="T132" s="87">
        <f t="shared" si="32"/>
        <v>2</v>
      </c>
      <c r="U132" s="10">
        <v>3</v>
      </c>
      <c r="V132" s="4" t="s">
        <v>42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31" t="s">
        <v>97</v>
      </c>
      <c r="B133" s="19"/>
      <c r="C133" s="19"/>
      <c r="D133" s="23" t="s">
        <v>18</v>
      </c>
      <c r="E133" s="23"/>
      <c r="F133" s="23"/>
      <c r="G133" s="23">
        <v>0</v>
      </c>
      <c r="H133" s="23">
        <v>0</v>
      </c>
      <c r="I133" s="50">
        <f t="shared" si="31"/>
        <v>0</v>
      </c>
      <c r="J133" s="23"/>
      <c r="K133" s="1"/>
      <c r="L133" s="9" t="s">
        <v>75</v>
      </c>
      <c r="M133" s="5"/>
      <c r="N133" s="5"/>
      <c r="O133" s="4" t="s">
        <v>21</v>
      </c>
      <c r="P133" s="4" t="s">
        <v>19</v>
      </c>
      <c r="Q133" s="4">
        <v>2</v>
      </c>
      <c r="R133" s="4">
        <v>0</v>
      </c>
      <c r="S133" s="4">
        <v>0</v>
      </c>
      <c r="T133" s="87">
        <f t="shared" si="32"/>
        <v>2</v>
      </c>
      <c r="U133" s="10">
        <v>3</v>
      </c>
      <c r="V133" s="4" t="s">
        <v>42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AE1020" s="1"/>
      <c r="AF1020" s="1"/>
      <c r="AG1020" s="1"/>
    </row>
  </sheetData>
  <sheetProtection selectLockedCells="1" autoFilter="0" pivotTables="0"/>
  <mergeCells count="37">
    <mergeCell ref="A122:J122"/>
    <mergeCell ref="L122:V122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3:U23"/>
    <mergeCell ref="A24:J24"/>
    <mergeCell ref="L24:U24"/>
    <mergeCell ref="A39:U39"/>
    <mergeCell ref="A2:A4"/>
    <mergeCell ref="B2:U2"/>
    <mergeCell ref="B4:U4"/>
    <mergeCell ref="A5:U5"/>
    <mergeCell ref="D3:M3"/>
    <mergeCell ref="A40:J40"/>
    <mergeCell ref="L40:U40"/>
    <mergeCell ref="A54:U54"/>
    <mergeCell ref="A55:J55"/>
    <mergeCell ref="L55:U55"/>
    <mergeCell ref="A97:J97"/>
    <mergeCell ref="L97:U97"/>
    <mergeCell ref="A108:J108"/>
    <mergeCell ref="L108:U108"/>
    <mergeCell ref="W73:AD73"/>
    <mergeCell ref="A75:J75"/>
    <mergeCell ref="L75:U75"/>
    <mergeCell ref="A86:J86"/>
    <mergeCell ref="L86:U86"/>
    <mergeCell ref="A73:U73"/>
  </mergeCells>
  <conditionalFormatting sqref="W13:AC15">
    <cfRule type="expression" dxfId="148" priority="235">
      <formula>$X$13:$X$15="ÜS"</formula>
    </cfRule>
    <cfRule type="expression" dxfId="147" priority="236">
      <formula>$X$13:$X$15="S"</formula>
    </cfRule>
  </conditionalFormatting>
  <conditionalFormatting sqref="A90:J96 D87:J89 A11:J18 A26:J34 A42:J49 A57:J64">
    <cfRule type="expression" dxfId="146" priority="232">
      <formula>$D11="ÜS"</formula>
    </cfRule>
    <cfRule type="expression" dxfId="145" priority="233">
      <formula>$D11="S"</formula>
    </cfRule>
    <cfRule type="expression" dxfId="144" priority="234">
      <formula>$D11="OZ"</formula>
    </cfRule>
  </conditionalFormatting>
  <conditionalFormatting sqref="B77:J77 A76 C76:J76 A84:J85 B80:J80 D81:J83 A79:J79 D78:J78">
    <cfRule type="expression" dxfId="143" priority="205">
      <formula>$D76="ÜS"</formula>
    </cfRule>
    <cfRule type="expression" dxfId="142" priority="206">
      <formula>$D76="S"</formula>
    </cfRule>
    <cfRule type="expression" dxfId="141" priority="207">
      <formula>$D76="OZ"</formula>
    </cfRule>
  </conditionalFormatting>
  <conditionalFormatting sqref="C98:J98 A99:J107">
    <cfRule type="expression" dxfId="140" priority="199">
      <formula>$D98="ÜS"</formula>
    </cfRule>
    <cfRule type="expression" dxfId="139" priority="200">
      <formula>$D98="S"</formula>
    </cfRule>
    <cfRule type="expression" dxfId="138" priority="201">
      <formula>$D98="OZ"</formula>
    </cfRule>
  </conditionalFormatting>
  <conditionalFormatting sqref="A110:J110 D109:J109 D111:J112 A113:J118">
    <cfRule type="expression" dxfId="137" priority="196">
      <formula>$D109="ÜS"</formula>
    </cfRule>
    <cfRule type="expression" dxfId="136" priority="197">
      <formula>$D109="S"</formula>
    </cfRule>
    <cfRule type="expression" dxfId="135" priority="198">
      <formula>$D109="OZ"</formula>
    </cfRule>
  </conditionalFormatting>
  <conditionalFormatting sqref="L90:U96 O87:U89 L11:U18 L26:U34 L42:U49 L57:U64">
    <cfRule type="expression" dxfId="134" priority="181">
      <formula>$O11="ÜS"</formula>
    </cfRule>
    <cfRule type="expression" dxfId="133" priority="182">
      <formula>$O11="S"</formula>
    </cfRule>
    <cfRule type="expression" dxfId="132" priority="183">
      <formula>$O11="OZ"</formula>
    </cfRule>
  </conditionalFormatting>
  <conditionalFormatting sqref="L76:U76 L80:N80 T79:U84 M84:N84 N79 L78:U78 N77:U77 L84:L85">
    <cfRule type="expression" dxfId="131" priority="169">
      <formula>$O76="ÜS"</formula>
    </cfRule>
    <cfRule type="expression" dxfId="130" priority="170">
      <formula>$O76="S"</formula>
    </cfRule>
    <cfRule type="expression" dxfId="129" priority="171">
      <formula>$O76="OZ"</formula>
    </cfRule>
  </conditionalFormatting>
  <conditionalFormatting sqref="M85:U85">
    <cfRule type="expression" dxfId="128" priority="166">
      <formula>$O85="ÜS"</formula>
    </cfRule>
    <cfRule type="expression" dxfId="127" priority="167">
      <formula>$O85="S"</formula>
    </cfRule>
    <cfRule type="expression" dxfId="126" priority="168">
      <formula>$O85="OZ"</formula>
    </cfRule>
  </conditionalFormatting>
  <conditionalFormatting sqref="L98:U100 L107:U107 T102:U102 O103:U104 L101 N101:U101 N105:U106">
    <cfRule type="expression" dxfId="125" priority="160">
      <formula>$O98="ÜS"</formula>
    </cfRule>
    <cfRule type="expression" dxfId="124" priority="161">
      <formula>$O98="S"</formula>
    </cfRule>
    <cfRule type="expression" dxfId="123" priority="162">
      <formula>$O98="OZ"</formula>
    </cfRule>
  </conditionalFormatting>
  <conditionalFormatting sqref="L109:U110 M117:U118 L111:N111 L116:L118 M116:N116 N113:N115">
    <cfRule type="expression" dxfId="122" priority="157">
      <formula>$O109="ÜS"</formula>
    </cfRule>
    <cfRule type="expression" dxfId="121" priority="158">
      <formula>$O109="S"</formula>
    </cfRule>
    <cfRule type="expression" dxfId="120" priority="159">
      <formula>$O109="OZ"</formula>
    </cfRule>
  </conditionalFormatting>
  <conditionalFormatting sqref="O79:S84">
    <cfRule type="expression" dxfId="119" priority="154">
      <formula>$D79="ÜS"</formula>
    </cfRule>
    <cfRule type="expression" dxfId="118" priority="155">
      <formula>$D79="S"</formula>
    </cfRule>
    <cfRule type="expression" dxfId="117" priority="156">
      <formula>$D79="OZ"</formula>
    </cfRule>
  </conditionalFormatting>
  <conditionalFormatting sqref="O111:U111">
    <cfRule type="expression" dxfId="116" priority="151">
      <formula>$D111="ÜS"</formula>
    </cfRule>
    <cfRule type="expression" dxfId="115" priority="152">
      <formula>$D111="S"</formula>
    </cfRule>
    <cfRule type="expression" dxfId="114" priority="153">
      <formula>$D111="OZ"</formula>
    </cfRule>
  </conditionalFormatting>
  <conditionalFormatting sqref="O112:U116">
    <cfRule type="expression" dxfId="113" priority="148">
      <formula>$D112="ÜS"</formula>
    </cfRule>
    <cfRule type="expression" dxfId="112" priority="149">
      <formula>$D112="S"</formula>
    </cfRule>
    <cfRule type="expression" dxfId="111" priority="150">
      <formula>$D112="OZ"</formula>
    </cfRule>
  </conditionalFormatting>
  <conditionalFormatting sqref="A124:J133">
    <cfRule type="expression" dxfId="110" priority="145">
      <formula>$D124="ÜS"</formula>
    </cfRule>
    <cfRule type="expression" dxfId="109" priority="146">
      <formula>$D124="S"</formula>
    </cfRule>
    <cfRule type="expression" dxfId="108" priority="147">
      <formula>$D124="OZ"</formula>
    </cfRule>
  </conditionalFormatting>
  <conditionalFormatting sqref="B76">
    <cfRule type="expression" dxfId="107" priority="136">
      <formula>$O76="ÜS"</formula>
    </cfRule>
    <cfRule type="expression" dxfId="106" priority="137">
      <formula>$O76="S"</formula>
    </cfRule>
    <cfRule type="expression" dxfId="105" priority="138">
      <formula>$O76="OZ"</formula>
    </cfRule>
  </conditionalFormatting>
  <conditionalFormatting sqref="M79">
    <cfRule type="expression" dxfId="104" priority="133">
      <formula>$D79="ÜS"</formula>
    </cfRule>
    <cfRule type="expression" dxfId="103" priority="134">
      <formula>$D79="S"</formula>
    </cfRule>
    <cfRule type="expression" dxfId="102" priority="135">
      <formula>$D79="OZ"</formula>
    </cfRule>
  </conditionalFormatting>
  <conditionalFormatting sqref="A80">
    <cfRule type="expression" dxfId="101" priority="130">
      <formula>$D80="ÜS"</formula>
    </cfRule>
    <cfRule type="expression" dxfId="100" priority="131">
      <formula>$D80="S"</formula>
    </cfRule>
    <cfRule type="expression" dxfId="99" priority="132">
      <formula>$D80="OZ"</formula>
    </cfRule>
  </conditionalFormatting>
  <conditionalFormatting sqref="L79">
    <cfRule type="expression" dxfId="98" priority="127">
      <formula>$O79="ÜS"</formula>
    </cfRule>
    <cfRule type="expression" dxfId="97" priority="128">
      <formula>$O79="S"</formula>
    </cfRule>
    <cfRule type="expression" dxfId="96" priority="129">
      <formula>$O79="OZ"</formula>
    </cfRule>
  </conditionalFormatting>
  <conditionalFormatting sqref="L77:M77">
    <cfRule type="expression" dxfId="95" priority="124">
      <formula>$O77="ÜS"</formula>
    </cfRule>
    <cfRule type="expression" dxfId="94" priority="125">
      <formula>$O77="S"</formula>
    </cfRule>
    <cfRule type="expression" dxfId="93" priority="126">
      <formula>$O77="OZ"</formula>
    </cfRule>
  </conditionalFormatting>
  <conditionalFormatting sqref="A98:B98">
    <cfRule type="expression" dxfId="92" priority="118">
      <formula>$D98="ÜS"</formula>
    </cfRule>
    <cfRule type="expression" dxfId="91" priority="119">
      <formula>$D98="S"</formula>
    </cfRule>
    <cfRule type="expression" dxfId="90" priority="120">
      <formula>$D98="OZ"</formula>
    </cfRule>
  </conditionalFormatting>
  <conditionalFormatting sqref="O102:S102">
    <cfRule type="expression" dxfId="89" priority="115">
      <formula>$O102="ÜS"</formula>
    </cfRule>
    <cfRule type="expression" dxfId="88" priority="116">
      <formula>$O102="S"</formula>
    </cfRule>
    <cfRule type="expression" dxfId="87" priority="117">
      <formula>$O102="OZ"</formula>
    </cfRule>
  </conditionalFormatting>
  <conditionalFormatting sqref="N104">
    <cfRule type="expression" dxfId="86" priority="103">
      <formula>$O104="ÜS"</formula>
    </cfRule>
    <cfRule type="expression" dxfId="85" priority="104">
      <formula>$O104="S"</formula>
    </cfRule>
    <cfRule type="expression" dxfId="84" priority="105">
      <formula>$O104="OZ"</formula>
    </cfRule>
  </conditionalFormatting>
  <conditionalFormatting sqref="L102:N102">
    <cfRule type="expression" dxfId="83" priority="100">
      <formula>$O102="ÜS"</formula>
    </cfRule>
    <cfRule type="expression" dxfId="82" priority="101">
      <formula>$O102="S"</formula>
    </cfRule>
    <cfRule type="expression" dxfId="81" priority="102">
      <formula>$O102="OZ"</formula>
    </cfRule>
  </conditionalFormatting>
  <conditionalFormatting sqref="L103:N103">
    <cfRule type="expression" dxfId="80" priority="97">
      <formula>$O103="ÜS"</formula>
    </cfRule>
    <cfRule type="expression" dxfId="79" priority="98">
      <formula>$O103="S"</formula>
    </cfRule>
    <cfRule type="expression" dxfId="78" priority="99">
      <formula>$O103="OZ"</formula>
    </cfRule>
  </conditionalFormatting>
  <conditionalFormatting sqref="A109">
    <cfRule type="expression" dxfId="77" priority="94">
      <formula>$D109="ÜS"</formula>
    </cfRule>
    <cfRule type="expression" dxfId="76" priority="95">
      <formula>$D109="S"</formula>
    </cfRule>
    <cfRule type="expression" dxfId="75" priority="96">
      <formula>$D109="OZ"</formula>
    </cfRule>
  </conditionalFormatting>
  <conditionalFormatting sqref="B109:C109">
    <cfRule type="expression" dxfId="74" priority="91">
      <formula>$D109="ÜS"</formula>
    </cfRule>
    <cfRule type="expression" dxfId="73" priority="92">
      <formula>$D109="S"</formula>
    </cfRule>
    <cfRule type="expression" dxfId="72" priority="93">
      <formula>$D109="OZ"</formula>
    </cfRule>
  </conditionalFormatting>
  <conditionalFormatting sqref="C112 A112">
    <cfRule type="expression" dxfId="71" priority="88">
      <formula>$D112="ÜS"</formula>
    </cfRule>
    <cfRule type="expression" dxfId="70" priority="89">
      <formula>$D112="S"</formula>
    </cfRule>
    <cfRule type="expression" dxfId="69" priority="90">
      <formula>$D112="OZ"</formula>
    </cfRule>
  </conditionalFormatting>
  <conditionalFormatting sqref="B112">
    <cfRule type="expression" dxfId="68" priority="85">
      <formula>$O112="ÜS"</formula>
    </cfRule>
    <cfRule type="expression" dxfId="67" priority="86">
      <formula>$O112="S"</formula>
    </cfRule>
    <cfRule type="expression" dxfId="66" priority="87">
      <formula>$O112="OZ"</formula>
    </cfRule>
  </conditionalFormatting>
  <conditionalFormatting sqref="A111:C111">
    <cfRule type="expression" dxfId="65" priority="82">
      <formula>$D111="ÜS"</formula>
    </cfRule>
    <cfRule type="expression" dxfId="64" priority="83">
      <formula>$D111="S"</formula>
    </cfRule>
    <cfRule type="expression" dxfId="63" priority="84">
      <formula>$D111="OZ"</formula>
    </cfRule>
  </conditionalFormatting>
  <conditionalFormatting sqref="L112:N112">
    <cfRule type="expression" dxfId="62" priority="79">
      <formula>$O112="ÜS"</formula>
    </cfRule>
    <cfRule type="expression" dxfId="61" priority="80">
      <formula>$O112="S"</formula>
    </cfRule>
    <cfRule type="expression" dxfId="60" priority="81">
      <formula>$O112="OZ"</formula>
    </cfRule>
  </conditionalFormatting>
  <conditionalFormatting sqref="B81:C83">
    <cfRule type="expression" dxfId="59" priority="76">
      <formula>$D81="ÜS"</formula>
    </cfRule>
    <cfRule type="expression" dxfId="58" priority="77">
      <formula>$D81="S"</formula>
    </cfRule>
    <cfRule type="expression" dxfId="57" priority="78">
      <formula>$D81="OZ"</formula>
    </cfRule>
  </conditionalFormatting>
  <conditionalFormatting sqref="A82:A83">
    <cfRule type="expression" dxfId="56" priority="70">
      <formula>$D82="ÜS"</formula>
    </cfRule>
    <cfRule type="expression" dxfId="55" priority="71">
      <formula>$D82="S"</formula>
    </cfRule>
    <cfRule type="expression" dxfId="54" priority="72">
      <formula>$D82="OZ"</formula>
    </cfRule>
  </conditionalFormatting>
  <conditionalFormatting sqref="N81:N83">
    <cfRule type="expression" dxfId="53" priority="67">
      <formula>$O81="ÜS"</formula>
    </cfRule>
    <cfRule type="expression" dxfId="52" priority="68">
      <formula>$O81="S"</formula>
    </cfRule>
    <cfRule type="expression" dxfId="51" priority="69">
      <formula>$O81="OZ"</formula>
    </cfRule>
  </conditionalFormatting>
  <conditionalFormatting sqref="M81:M83">
    <cfRule type="expression" dxfId="50" priority="64">
      <formula>$D81="ÜS"</formula>
    </cfRule>
    <cfRule type="expression" dxfId="49" priority="65">
      <formula>$D81="S"</formula>
    </cfRule>
    <cfRule type="expression" dxfId="48" priority="66">
      <formula>$D81="OZ"</formula>
    </cfRule>
  </conditionalFormatting>
  <conditionalFormatting sqref="L82:L83">
    <cfRule type="expression" dxfId="47" priority="58">
      <formula>$O82="ÜS"</formula>
    </cfRule>
    <cfRule type="expression" dxfId="46" priority="59">
      <formula>$O82="S"</formula>
    </cfRule>
    <cfRule type="expression" dxfId="45" priority="60">
      <formula>$O82="OZ"</formula>
    </cfRule>
  </conditionalFormatting>
  <conditionalFormatting sqref="B87:C89">
    <cfRule type="expression" dxfId="44" priority="55">
      <formula>$D87="ÜS"</formula>
    </cfRule>
    <cfRule type="expression" dxfId="43" priority="56">
      <formula>$D87="S"</formula>
    </cfRule>
    <cfRule type="expression" dxfId="42" priority="57">
      <formula>$D87="OZ"</formula>
    </cfRule>
  </conditionalFormatting>
  <conditionalFormatting sqref="A88:A89">
    <cfRule type="expression" dxfId="41" priority="49">
      <formula>$D88="ÜS"</formula>
    </cfRule>
    <cfRule type="expression" dxfId="40" priority="50">
      <formula>$D88="S"</formula>
    </cfRule>
    <cfRule type="expression" dxfId="39" priority="51">
      <formula>$D88="OZ"</formula>
    </cfRule>
  </conditionalFormatting>
  <conditionalFormatting sqref="M87:N89">
    <cfRule type="expression" dxfId="38" priority="46">
      <formula>$O87="ÜS"</formula>
    </cfRule>
    <cfRule type="expression" dxfId="37" priority="47">
      <formula>$O87="S"</formula>
    </cfRule>
    <cfRule type="expression" dxfId="36" priority="48">
      <formula>$O87="OZ"</formula>
    </cfRule>
  </conditionalFormatting>
  <conditionalFormatting sqref="L88:L89">
    <cfRule type="expression" dxfId="35" priority="40">
      <formula>$D88="ÜS"</formula>
    </cfRule>
    <cfRule type="expression" dxfId="34" priority="41">
      <formula>$D88="S"</formula>
    </cfRule>
    <cfRule type="expression" dxfId="33" priority="42">
      <formula>$D88="OZ"</formula>
    </cfRule>
  </conditionalFormatting>
  <conditionalFormatting sqref="B78:C78">
    <cfRule type="expression" dxfId="32" priority="37">
      <formula>$O78="ÜS"</formula>
    </cfRule>
    <cfRule type="expression" dxfId="31" priority="38">
      <formula>$O78="S"</formula>
    </cfRule>
    <cfRule type="expression" dxfId="30" priority="39">
      <formula>$O78="OZ"</formula>
    </cfRule>
  </conditionalFormatting>
  <conditionalFormatting sqref="A78">
    <cfRule type="expression" dxfId="29" priority="34">
      <formula>$O78="ÜS"</formula>
    </cfRule>
    <cfRule type="expression" dxfId="28" priority="35">
      <formula>$O78="S"</formula>
    </cfRule>
    <cfRule type="expression" dxfId="27" priority="36">
      <formula>$O78="OZ"</formula>
    </cfRule>
  </conditionalFormatting>
  <conditionalFormatting sqref="A77">
    <cfRule type="expression" dxfId="26" priority="31">
      <formula>$D77="ÜS"</formula>
    </cfRule>
    <cfRule type="expression" dxfId="25" priority="32">
      <formula>$D77="S"</formula>
    </cfRule>
    <cfRule type="expression" dxfId="24" priority="33">
      <formula>$D77="OZ"</formula>
    </cfRule>
  </conditionalFormatting>
  <conditionalFormatting sqref="M101">
    <cfRule type="expression" dxfId="23" priority="28">
      <formula>$O101="ÜS"</formula>
    </cfRule>
    <cfRule type="expression" dxfId="22" priority="29">
      <formula>$O101="S"</formula>
    </cfRule>
    <cfRule type="expression" dxfId="21" priority="30">
      <formula>$O101="OZ"</formula>
    </cfRule>
  </conditionalFormatting>
  <conditionalFormatting sqref="A81">
    <cfRule type="expression" dxfId="20" priority="22">
      <formula>$D81="ÜS"</formula>
    </cfRule>
    <cfRule type="expression" dxfId="19" priority="23">
      <formula>$D81="S"</formula>
    </cfRule>
    <cfRule type="expression" dxfId="18" priority="24">
      <formula>$D81="OZ"</formula>
    </cfRule>
  </conditionalFormatting>
  <conditionalFormatting sqref="L81">
    <cfRule type="expression" dxfId="17" priority="19">
      <formula>$D81="ÜS"</formula>
    </cfRule>
    <cfRule type="expression" dxfId="16" priority="20">
      <formula>$D81="S"</formula>
    </cfRule>
    <cfRule type="expression" dxfId="15" priority="21">
      <formula>$D81="OZ"</formula>
    </cfRule>
  </conditionalFormatting>
  <conditionalFormatting sqref="A87">
    <cfRule type="expression" dxfId="14" priority="16">
      <formula>$D87="ÜS"</formula>
    </cfRule>
    <cfRule type="expression" dxfId="13" priority="17">
      <formula>$D87="S"</formula>
    </cfRule>
    <cfRule type="expression" dxfId="12" priority="18">
      <formula>$D87="OZ"</formula>
    </cfRule>
  </conditionalFormatting>
  <conditionalFormatting sqref="L87">
    <cfRule type="expression" dxfId="11" priority="13">
      <formula>$D87="ÜS"</formula>
    </cfRule>
    <cfRule type="expression" dxfId="10" priority="14">
      <formula>$D87="S"</formula>
    </cfRule>
    <cfRule type="expression" dxfId="9" priority="15">
      <formula>$D87="OZ"</formula>
    </cfRule>
  </conditionalFormatting>
  <conditionalFormatting sqref="L104:M106">
    <cfRule type="expression" dxfId="8" priority="10">
      <formula>$D104="ÜS"</formula>
    </cfRule>
    <cfRule type="expression" dxfId="7" priority="11">
      <formula>$D104="S"</formula>
    </cfRule>
    <cfRule type="expression" dxfId="6" priority="12">
      <formula>$D104="OZ"</formula>
    </cfRule>
  </conditionalFormatting>
  <conditionalFormatting sqref="M113 L114:M115">
    <cfRule type="expression" dxfId="5" priority="4">
      <formula>$O113="ÜS"</formula>
    </cfRule>
    <cfRule type="expression" dxfId="4" priority="5">
      <formula>$O113="S"</formula>
    </cfRule>
    <cfRule type="expression" dxfId="3" priority="6">
      <formula>$O113="OZ"</formula>
    </cfRule>
  </conditionalFormatting>
  <conditionalFormatting sqref="L113:L115">
    <cfRule type="expression" dxfId="2" priority="1">
      <formula>$O113="ÜS"</formula>
    </cfRule>
    <cfRule type="expression" dxfId="1" priority="2">
      <formula>$O113="S"</formula>
    </cfRule>
    <cfRule type="expression" dxfId="0" priority="3">
      <formula>$O113="OZ"</formula>
    </cfRule>
  </conditionalFormatting>
  <pageMargins left="0.39370078740157483" right="0.23622047244094491" top="0.35433070866141736" bottom="0.15748031496062992" header="0" footer="0"/>
  <pageSetup paperSize="9" scale="69" orientation="portrait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'Lütfen bu sayfayı silmeyin!'!$D$2:$D$6</xm:f>
          </x14:formula1>
          <xm:sqref>V124:V133</xm:sqref>
        </x14:dataValidation>
        <x14:dataValidation type="list" allowBlank="1" showInputMessage="1" showErrorMessage="1" xr:uid="{00000000-0002-0000-0000-000001000000}">
          <x14:formula1>
            <xm:f>'Lütfen bu sayfayı silmeyin!'!$B$2:$B$4</xm:f>
          </x14:formula1>
          <xm:sqref>P26:P34 E11:E18 E26:E34 E42:E49 E57:E64 P57:P64 P11:P18 P42:P49 E136 E76:E85 P76:P85 E87:E96 P87:P96 E98:E107 P98:P107 E109:E118 P109:P118 E124:E133 P124:P133</xm:sqref>
        </x14:dataValidation>
        <x14:dataValidation type="list" allowBlank="1" showInputMessage="1" showErrorMessage="1" xr:uid="{00000000-0002-0000-0000-000002000000}">
          <x14:formula1>
            <xm:f>'Lütfen bu sayfayı silmeyin!'!$A$2:$A$6</xm:f>
          </x14:formula1>
          <xm:sqref>D26:D34 D11:D18 O42:O49 D42:D49 D57:D64 O57:O64 O11:O18 O26:O34</xm:sqref>
        </x14:dataValidation>
        <x14:dataValidation type="list" allowBlank="1" showInputMessage="1" showErrorMessage="1" xr:uid="{00000000-0002-0000-0000-000003000000}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 xr:uid="{00000000-0002-0000-0000-000004000000}">
          <x14:formula1>
            <xm:f>'Lütfen bu sayfayı silmeyin!'!$A$2:$A$10</xm:f>
          </x14:formula1>
          <xm:sqref>W75:W98</xm:sqref>
        </x14:dataValidation>
        <x14:dataValidation type="list" allowBlank="1" showInputMessage="1" showErrorMessage="1" xr:uid="{00000000-0002-0000-0000-000005000000}">
          <x14:formula1>
            <xm:f>'Lütfen bu sayfayı silmeyin!'!$A$2:$A$5</xm:f>
          </x14:formula1>
          <xm:sqref>D76:D85 O76:O85 D87:D96 O87:O96 D98:D107 O98:O107 D109:D118 O109:O118 O124:O133 D124:D133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4"/>
    <col min="3" max="3" width="38.875" style="54" customWidth="1"/>
    <col min="4" max="4" width="20.5" style="54" customWidth="1"/>
    <col min="5" max="5" width="9" style="54"/>
    <col min="6" max="6" width="21.125" style="54" customWidth="1"/>
    <col min="7" max="16384" width="9" style="54"/>
  </cols>
  <sheetData>
    <row r="1" spans="1:12" ht="15" x14ac:dyDescent="0.25">
      <c r="A1" s="56" t="s">
        <v>15</v>
      </c>
      <c r="B1" s="56" t="s">
        <v>9</v>
      </c>
      <c r="C1" s="56" t="s">
        <v>76</v>
      </c>
      <c r="D1" s="57" t="s">
        <v>41</v>
      </c>
      <c r="E1" s="58"/>
      <c r="F1" s="146" t="s">
        <v>83</v>
      </c>
      <c r="G1" s="146"/>
    </row>
    <row r="2" spans="1:12" x14ac:dyDescent="0.2">
      <c r="A2" s="59" t="s">
        <v>20</v>
      </c>
      <c r="B2" s="60" t="s">
        <v>17</v>
      </c>
      <c r="C2" s="61" t="s">
        <v>46</v>
      </c>
      <c r="D2" s="62" t="s">
        <v>77</v>
      </c>
      <c r="E2" s="58"/>
      <c r="F2" s="63" t="s">
        <v>86</v>
      </c>
      <c r="G2" s="64"/>
    </row>
    <row r="3" spans="1:12" x14ac:dyDescent="0.2">
      <c r="A3" s="65" t="s">
        <v>16</v>
      </c>
      <c r="B3" s="66" t="s">
        <v>19</v>
      </c>
      <c r="C3" s="67" t="s">
        <v>47</v>
      </c>
      <c r="D3" s="68" t="s">
        <v>43</v>
      </c>
      <c r="E3" s="58"/>
      <c r="F3" s="63" t="s">
        <v>84</v>
      </c>
      <c r="G3" s="69"/>
    </row>
    <row r="4" spans="1:12" x14ac:dyDescent="0.2">
      <c r="A4" s="65" t="s">
        <v>18</v>
      </c>
      <c r="B4" s="70"/>
      <c r="C4" s="67" t="s">
        <v>48</v>
      </c>
      <c r="D4" s="68" t="s">
        <v>78</v>
      </c>
      <c r="E4" s="58"/>
      <c r="F4" s="63" t="s">
        <v>85</v>
      </c>
      <c r="G4" s="71"/>
    </row>
    <row r="5" spans="1:12" x14ac:dyDescent="0.2">
      <c r="A5" s="72" t="s">
        <v>21</v>
      </c>
      <c r="B5" s="70"/>
      <c r="C5" s="67" t="s">
        <v>49</v>
      </c>
      <c r="D5" s="73" t="s">
        <v>79</v>
      </c>
      <c r="E5" s="58"/>
      <c r="F5" s="63" t="s">
        <v>87</v>
      </c>
      <c r="G5" s="74"/>
    </row>
    <row r="6" spans="1:12" x14ac:dyDescent="0.2">
      <c r="A6" s="27"/>
      <c r="B6" s="33"/>
      <c r="C6" s="67" t="s">
        <v>50</v>
      </c>
      <c r="D6" s="58"/>
      <c r="E6" s="58"/>
      <c r="F6" s="58"/>
      <c r="G6" s="58"/>
    </row>
    <row r="7" spans="1:12" x14ac:dyDescent="0.2">
      <c r="A7" s="27"/>
      <c r="B7" s="33"/>
      <c r="C7" s="67" t="s">
        <v>51</v>
      </c>
      <c r="D7" s="58"/>
      <c r="E7" s="58"/>
      <c r="F7" s="58"/>
      <c r="G7" s="58"/>
    </row>
    <row r="8" spans="1:12" x14ac:dyDescent="0.2">
      <c r="A8" s="27"/>
      <c r="B8" s="33"/>
      <c r="C8" s="67" t="s">
        <v>52</v>
      </c>
      <c r="D8" s="58"/>
      <c r="E8" s="58"/>
      <c r="F8" s="58"/>
      <c r="G8" s="58"/>
    </row>
    <row r="9" spans="1:12" x14ac:dyDescent="0.2">
      <c r="A9" s="27"/>
      <c r="B9" s="33"/>
      <c r="C9" s="67" t="s">
        <v>53</v>
      </c>
      <c r="D9" s="58"/>
      <c r="E9" s="58"/>
      <c r="F9" s="58"/>
      <c r="G9" s="58"/>
    </row>
    <row r="10" spans="1:12" x14ac:dyDescent="0.2">
      <c r="A10" s="27"/>
      <c r="B10" s="33"/>
      <c r="C10" s="67" t="s">
        <v>54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55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56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57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58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59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60</v>
      </c>
      <c r="D16" s="58"/>
      <c r="E16" s="58"/>
      <c r="F16" s="58"/>
      <c r="G16" s="58"/>
    </row>
    <row r="17" spans="1:7" x14ac:dyDescent="0.2">
      <c r="A17" s="27"/>
      <c r="B17" s="33"/>
      <c r="C17" s="67" t="s">
        <v>61</v>
      </c>
      <c r="D17" s="58"/>
      <c r="E17" s="58"/>
      <c r="F17" s="58"/>
      <c r="G17" s="58"/>
    </row>
    <row r="18" spans="1:7" x14ac:dyDescent="0.2">
      <c r="A18" s="27"/>
      <c r="B18" s="33"/>
      <c r="C18" s="67" t="s">
        <v>62</v>
      </c>
      <c r="D18" s="58"/>
      <c r="E18" s="58"/>
      <c r="F18" s="58"/>
      <c r="G18" s="58"/>
    </row>
    <row r="19" spans="1:7" x14ac:dyDescent="0.2">
      <c r="A19" s="27"/>
      <c r="B19" s="33"/>
      <c r="C19" s="67" t="s">
        <v>63</v>
      </c>
      <c r="D19" s="58"/>
      <c r="E19" s="58"/>
      <c r="F19" s="58"/>
      <c r="G19" s="58"/>
    </row>
    <row r="20" spans="1:7" x14ac:dyDescent="0.2">
      <c r="A20" s="27"/>
      <c r="B20" s="33"/>
      <c r="C20" s="75" t="s">
        <v>64</v>
      </c>
      <c r="D20" s="58"/>
      <c r="E20" s="58"/>
      <c r="F20" s="58"/>
      <c r="G20" s="58"/>
    </row>
    <row r="21" spans="1:7" x14ac:dyDescent="0.2">
      <c r="A21" s="27"/>
      <c r="B21" s="33"/>
      <c r="C21" s="76" t="s">
        <v>65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BELGE YÖNETİM</cp:lastModifiedBy>
  <cp:lastPrinted>2022-08-29T12:45:48Z</cp:lastPrinted>
  <dcterms:created xsi:type="dcterms:W3CDTF">2021-06-05T06:56:15Z</dcterms:created>
  <dcterms:modified xsi:type="dcterms:W3CDTF">2022-08-29T12:45:54Z</dcterms:modified>
</cp:coreProperties>
</file>